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0" windowWidth="10110" windowHeight="901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<sst xmlns="http://schemas.openxmlformats.org/spreadsheetml/2006/main" count="656" uniqueCount="242">
  <si>
    <t>Ô Đỗ Mạnh Trung</t>
  </si>
  <si>
    <t>498 Trần Phú, Bảo Lộc</t>
  </si>
  <si>
    <t>Công ty TNHH CP Nông sản XK Thiện Tân</t>
  </si>
  <si>
    <t>TP. Bảo Lộc</t>
  </si>
  <si>
    <t>Ông Tốt /Mr Tot</t>
  </si>
  <si>
    <t>Huyện Di Linh</t>
  </si>
  <si>
    <t>IV</t>
  </si>
  <si>
    <t>Công ty TNHH Apollo</t>
  </si>
  <si>
    <t>Huyện Đơn Dương</t>
  </si>
  <si>
    <t>III</t>
  </si>
  <si>
    <t>0987,756,694
0979,618,799</t>
  </si>
  <si>
    <t>K'Long - Hiệp An - Đức Trọng</t>
  </si>
  <si>
    <t>Công ty TNHH Hiền Hòa</t>
  </si>
  <si>
    <t>347, QL20, Kp4, Liên Nghĩa, Đức Trọng</t>
  </si>
  <si>
    <t>DNTN Quốc Thắng</t>
  </si>
  <si>
    <t>Công ty TNHH Lục Sinh Thái</t>
  </si>
  <si>
    <t>Huyện Đức Trọng</t>
  </si>
  <si>
    <t>II</t>
  </si>
  <si>
    <t>Công ty TNHH Linh Ngọc</t>
  </si>
  <si>
    <t>Ô. Nguyễn Quang Khanh</t>
  </si>
  <si>
    <t>091 9066502</t>
  </si>
  <si>
    <t>Công ty TNHH Khang Bích</t>
  </si>
  <si>
    <t>Ô Trần Đức tấn</t>
  </si>
  <si>
    <t>Công ty Vina</t>
  </si>
  <si>
    <t>Bà Nguyễn Thúy Đại</t>
  </si>
  <si>
    <t>Vườn Hoa Tp. Đà Lạt</t>
  </si>
  <si>
    <t>Công ty TNHH Ecovina</t>
  </si>
  <si>
    <t>TP. Đà Lạt</t>
  </si>
  <si>
    <t>I</t>
  </si>
  <si>
    <t>0263381099</t>
  </si>
  <si>
    <t>0263. 822151</t>
  </si>
  <si>
    <t>0263. 822329</t>
  </si>
  <si>
    <t>0263. 684521</t>
  </si>
  <si>
    <t>0263, 841980</t>
  </si>
  <si>
    <t>0263. 865248</t>
  </si>
  <si>
    <t>0263862690</t>
  </si>
  <si>
    <t>SX</t>
  </si>
  <si>
    <t>SXKD</t>
  </si>
  <si>
    <t>x</t>
  </si>
  <si>
    <t>Công ty TNHH Florian</t>
  </si>
  <si>
    <t>090 265 21 11</t>
  </si>
  <si>
    <t>Công ty TNHH Ngọc Mai Trang</t>
  </si>
  <si>
    <t>02633549064</t>
  </si>
  <si>
    <t>HTX Nông nghiệp Tổng hợp Vạn Thành 1</t>
  </si>
  <si>
    <t>15B Tổ Vạn Thành 1, P5, Đà Lạt</t>
  </si>
  <si>
    <t>0919005742</t>
  </si>
  <si>
    <t>Vườn Lan Vy Anh</t>
  </si>
  <si>
    <t>0907154351</t>
  </si>
  <si>
    <t>Công ty TNHH Nông trại KK</t>
  </si>
  <si>
    <t>Thôn 13, Xã Đamb'ri, Bảo Lộc</t>
  </si>
  <si>
    <t>02633751545</t>
  </si>
  <si>
    <t>DNTN Cao Trí</t>
  </si>
  <si>
    <t xml:space="preserve">27A Thôn K'Long A, xã Hiệp An </t>
  </si>
  <si>
    <t>0918675120</t>
  </si>
  <si>
    <t>Cơ sở Dũng Ly</t>
  </si>
  <si>
    <t>82B Vạn Thành, P5</t>
  </si>
  <si>
    <t>43/10 Lê Văn Tám, Kp 6, TT Liên Nghĩa, Đức Trọng</t>
  </si>
  <si>
    <t>Hoa các loại</t>
  </si>
  <si>
    <t>VI</t>
  </si>
  <si>
    <t>Công ty TNHH nông nghiệp Inova Đà Lạt</t>
  </si>
  <si>
    <t>Km 170, quốc lộ 20, xã Gia Hiệp</t>
  </si>
  <si>
    <t>0263 3872 888</t>
  </si>
  <si>
    <t>hoa lan, lan giống và các loại hoa, hoa giống khác</t>
  </si>
  <si>
    <t>Nguyễn Văn Huy</t>
  </si>
  <si>
    <t>Thửa 767, tổ 1, Lộc Quý, Xuân Thọ, Đà Lạt</t>
  </si>
  <si>
    <t>0976938124</t>
  </si>
  <si>
    <t>cây giống Cát tường (1.000.000 cây)</t>
  </si>
  <si>
    <t>Nguyễn Văn Hiếu</t>
  </si>
  <si>
    <t>Số 3 Đa Phú, Phường 7, Đà Lạt</t>
  </si>
  <si>
    <t>01692593206</t>
  </si>
  <si>
    <t>Công ty ĐTTM-DVSX Phương Đông chi nhánh Lâm Đồng</t>
  </si>
  <si>
    <t>29B Phan Bội Châu, P1, Đà Lạt</t>
  </si>
  <si>
    <t>0633 510048</t>
  </si>
  <si>
    <t>Cây giống hoa cát tường (4.000.000 cây)</t>
  </si>
  <si>
    <t>Công ty TNHH Hoa Á Châu</t>
  </si>
  <si>
    <t>PHÒNG TRỒNG TRỌT</t>
  </si>
  <si>
    <t>Vườn ươm Hoàng Cúc</t>
  </si>
  <si>
    <t>0918812068</t>
  </si>
  <si>
    <t>Cúc</t>
  </si>
  <si>
    <t>Đà Lạt, ngày 11 tháng 8 năm 2022</t>
  </si>
  <si>
    <t>NGƯỜI LẬP BIỂU</t>
  </si>
  <si>
    <t>TT</t>
  </si>
  <si>
    <t>Địa chỉ</t>
  </si>
  <si>
    <t>Quy mô
diện tích vườn (m2)</t>
  </si>
  <si>
    <t>Điện thoại</t>
  </si>
  <si>
    <t>Chủng loại giống SXKD</t>
  </si>
  <si>
    <t>Năng lực SX (cây/năm)</t>
  </si>
  <si>
    <t>CBTC</t>
  </si>
  <si>
    <t>Tên doanh nghiệp/tên hiệu</t>
  </si>
  <si>
    <t>Tên Giám đốc</t>
  </si>
  <si>
    <t>64/2 Định An -Hiệp An 
Đức Trọng</t>
  </si>
  <si>
    <t>114 Bùi Thị Xuân - 
Bảo Lộc</t>
  </si>
  <si>
    <t>Công ty TNHH TM DV 
Trường Hoàng</t>
  </si>
  <si>
    <t>Công ty Việt Nam Thành Công</t>
  </si>
  <si>
    <t>25/15, Ngô Quyền, Phường 6, Thành Phố Đà Lạt</t>
  </si>
  <si>
    <t>Tổng số cơ sở</t>
  </si>
  <si>
    <t xml:space="preserve">6 Mê Linh, p9, Tp Đà Lạt </t>
  </si>
  <si>
    <t>Công ty TNHH Quỳnh Phương Đà Lạt</t>
  </si>
  <si>
    <t>Số 42 Vạn Thành, P5, Tp Đà Lạt</t>
  </si>
  <si>
    <t>02633260777</t>
  </si>
  <si>
    <t>Phạm Minh Khang</t>
  </si>
  <si>
    <t>Trần Ngọc Hiển</t>
  </si>
  <si>
    <t>Mănglin, phường 7</t>
  </si>
  <si>
    <t>0985629028</t>
  </si>
  <si>
    <t>Cây giống hoa cúc</t>
  </si>
  <si>
    <t>Manglin, phường 7</t>
  </si>
  <si>
    <t>0945236727</t>
  </si>
  <si>
    <t>Công ty TNHH TT Langbiang</t>
  </si>
  <si>
    <t>42 Xô Viết Nghệ Tĩnh, p7, TP. Đà Lạt</t>
  </si>
  <si>
    <t>02633821234</t>
  </si>
  <si>
    <t>Nguyễn Quang Khánh</t>
  </si>
  <si>
    <t>Cúc, cẩm chướng</t>
  </si>
  <si>
    <t xml:space="preserve">Công ty TNHH DiLa </t>
  </si>
  <si>
    <t>Số 82 Bạch Đằng, P7,Tp Đà Lạt</t>
  </si>
  <si>
    <t>0938 001155</t>
  </si>
  <si>
    <t>Nguyễn Thị Nhã Vy</t>
  </si>
  <si>
    <t>Địa Lan</t>
  </si>
  <si>
    <t>Giống hoa ly</t>
  </si>
  <si>
    <t>36 Phù Đổng Thiên Vương, phường, p8, Đà Lạt</t>
  </si>
  <si>
    <t xml:space="preserve">02 Phù Đổng Thiên Vương, phường 8 Tp  Đà Lạt </t>
  </si>
  <si>
    <t>Công ty TNHH Dalat Hasfarm</t>
  </si>
  <si>
    <t>Số 450 Nguyên Tử Lực, P.8, Tp. Đà Lạt</t>
  </si>
  <si>
    <t>02633552230</t>
  </si>
  <si>
    <t>Nguyễn Văn Bảo</t>
  </si>
  <si>
    <t>Công ty TNHH Nhật Hoàng</t>
  </si>
  <si>
    <t>0965074439</t>
  </si>
  <si>
    <t>Trần Minh Nhật</t>
  </si>
  <si>
    <t>Công ty TNHH NN CNC Yến Sang Anh</t>
  </si>
  <si>
    <t>Số 16 Hồ Xuân Hương, P9, Tp Đà Lạt</t>
  </si>
  <si>
    <t>02633550117</t>
  </si>
  <si>
    <t>Phan Thanh Sang</t>
  </si>
  <si>
    <t>Lan hồ điệp, cây cảnh trang trí</t>
  </si>
  <si>
    <t>Số 1B Nguyễn Đình Chiểu, P9, Tp Đà Lạt</t>
  </si>
  <si>
    <t>02636250068</t>
  </si>
  <si>
    <t>Đỗ Mạnh Trung</t>
  </si>
  <si>
    <t>Củ lily, hoa địa lan</t>
  </si>
  <si>
    <t>DNTN Trang Trại Hoa Alpha</t>
  </si>
  <si>
    <t>Số 20B/4 Lữ Gia, P.9, Tp Đà Lạt</t>
  </si>
  <si>
    <t>01653444822</t>
  </si>
  <si>
    <t>Nguyễn Nhật Quang</t>
  </si>
  <si>
    <t>Hoa chậu</t>
  </si>
  <si>
    <t>Đường Cô Giang, phường 9, Tp Đà Lạt</t>
  </si>
  <si>
    <t xml:space="preserve">45B Hồ Xuân Hương, p9, Đà Lạt </t>
  </si>
  <si>
    <t>17 Phạm Hồng Thái, p10, Đà Lạt</t>
  </si>
  <si>
    <t>Ngô Văn Đức</t>
  </si>
  <si>
    <t>Tổ Tự Tạo 2, phường 11</t>
  </si>
  <si>
    <t>ươm cúc</t>
  </si>
  <si>
    <t>Nguyễn Thị Lệ Tâm</t>
  </si>
  <si>
    <t>475 Tự Phước, phường 11</t>
  </si>
  <si>
    <t>0983814475</t>
  </si>
  <si>
    <t>Nguyễn Thị Lệ Lâm</t>
  </si>
  <si>
    <t>Công ty TNHH Hoa Chi An</t>
  </si>
  <si>
    <t>Số 29A/16 Thái Phiên, Tp Đà Lạt</t>
  </si>
  <si>
    <t>0933822382</t>
  </si>
  <si>
    <t>Hồ Vũ Quốc Hùng</t>
  </si>
  <si>
    <t>Công ty TNHH Hoa Hùng Sương</t>
  </si>
  <si>
    <t>Số 11C/9 Ngô Gia Tự, P12, Tp Đà Lạt</t>
  </si>
  <si>
    <t>0937408096</t>
  </si>
  <si>
    <t>Cao Quang Đăng Khoa</t>
  </si>
  <si>
    <t>Công ty Hạt giống Mỹ</t>
  </si>
  <si>
    <t xml:space="preserve"> Lộc Quý, Xuân Thọ, Đà Lạt</t>
  </si>
  <si>
    <t>Châu Quốc Việt</t>
  </si>
  <si>
    <t>Trang trại Hoa Lan Doly</t>
  </si>
  <si>
    <t>Thôn Đa Quý, Xã Xuân Thọ, Tp Đà Lạt</t>
  </si>
  <si>
    <t>0943181156</t>
  </si>
  <si>
    <t>Lý Phú Hiếu</t>
  </si>
  <si>
    <t>Công ty TNHH TM DV XNK Ngọc Long</t>
  </si>
  <si>
    <t>Tổ 4, thôn Đa Quý, Xuân Thọ, Tp Đà Lạt</t>
  </si>
  <si>
    <t>0903728599</t>
  </si>
  <si>
    <t>Anh Hữu Trí</t>
  </si>
  <si>
    <t>Lily</t>
  </si>
  <si>
    <t>Công ty TNHH Bonnie Farm</t>
  </si>
  <si>
    <t>Thôn Phát Chi, Xã Trạm Hành, Tp Đà Lạt</t>
  </si>
  <si>
    <t>02633838154</t>
  </si>
  <si>
    <t>Thái Xuân Thư</t>
  </si>
  <si>
    <t>Hoa chậu, giống hoa</t>
  </si>
  <si>
    <t>Công ty TNHH FuSheng</t>
  </si>
  <si>
    <t xml:space="preserve"> Thôn Phát Chi, Xã Trạm Hành, Thành Phố Đà Lạt</t>
  </si>
  <si>
    <t>0903754222</t>
  </si>
  <si>
    <t>Hàn Tư Oanh</t>
  </si>
  <si>
    <t>Vũ Nứ</t>
  </si>
  <si>
    <t>Công ty TNHH Hoa Mặt Trời</t>
  </si>
  <si>
    <t>Phú Tân - phú Hội</t>
  </si>
  <si>
    <t>0913 8180679</t>
  </si>
  <si>
    <t>Nguyễn Đình Sơn</t>
  </si>
  <si>
    <t>Hồ điệp, vũ nữ</t>
  </si>
  <si>
    <t>Cơ sở Vinh</t>
  </si>
  <si>
    <t>Trung Hiệp -Hiệp An</t>
  </si>
  <si>
    <t xml:space="preserve"> 0919 162 089</t>
  </si>
  <si>
    <t>Phạm Quốc Vinh</t>
  </si>
  <si>
    <t>Cúc mô</t>
  </si>
  <si>
    <t>Hoa kiểng Thành Đạt</t>
  </si>
  <si>
    <t>Đường tránh QL 20, Thôn 4, xã Lộc Châu</t>
  </si>
  <si>
    <t>Cây kiểng Xuân Quang</t>
  </si>
  <si>
    <t>715, QL 20, Ánh Mai 1, xã Lộc Châu</t>
  </si>
  <si>
    <t>Công Ty Hoa Đà Lạt</t>
  </si>
  <si>
    <t>Công ty TNHH TM DV Trường Hoàng</t>
  </si>
  <si>
    <t>Công ty TNHH Hoa Tây Nguyên</t>
  </si>
  <si>
    <t>Ma Đanh</t>
  </si>
  <si>
    <t>Kinh Tế Mới</t>
  </si>
  <si>
    <t>Đa Hoa</t>
  </si>
  <si>
    <t>Lạc Trường</t>
  </si>
  <si>
    <t>Cầu Sắt, Tu Tra</t>
  </si>
  <si>
    <t>Lan hồ điệp</t>
  </si>
  <si>
    <t>Hoa hồng môn</t>
  </si>
  <si>
    <t>Lan hồ điệp, ly ly</t>
  </si>
  <si>
    <t>Hoa ly ly</t>
  </si>
  <si>
    <t>Rau</t>
  </si>
  <si>
    <t>Trần Ngọc Hậu</t>
  </si>
  <si>
    <t>Mănglin, phường 8</t>
  </si>
  <si>
    <t>Hoa hồng môn cây)</t>
  </si>
  <si>
    <t>Thiên Phú</t>
  </si>
  <si>
    <t>Tổ Nguyên Tử Lực, phường 4</t>
  </si>
  <si>
    <t>0939999061</t>
  </si>
  <si>
    <t>Công ty rừng hoa Đà Lạt</t>
  </si>
  <si>
    <t>7A Mai Anh Đào, phường 8</t>
  </si>
  <si>
    <t>Cúc, đồng tiền, salem, cẩm chướng</t>
  </si>
  <si>
    <t>Hoa cảnh</t>
  </si>
  <si>
    <t>Số 91 Hùng Vương, P11, Tp Đà Lạt</t>
  </si>
  <si>
    <t>Phượng Sinh</t>
  </si>
  <si>
    <t>Đồi 1, Tây hồ 2, phường 11</t>
  </si>
  <si>
    <t>0332716629</t>
  </si>
  <si>
    <t>Vườn ươm Hạnh Đức</t>
  </si>
  <si>
    <t>Tự tạo 2, phường 11</t>
  </si>
  <si>
    <t>0982038614</t>
  </si>
  <si>
    <t>Nhà giống Hằng</t>
  </si>
  <si>
    <t>Sào Nam, phường 11</t>
  </si>
  <si>
    <t>0978200652</t>
  </si>
  <si>
    <t>Trần Sinh</t>
  </si>
  <si>
    <t>Tây Hồ 1, phường 11</t>
  </si>
  <si>
    <t>Huỳnh Thị Hà</t>
  </si>
  <si>
    <t>Võ Tuấn</t>
  </si>
  <si>
    <t xml:space="preserve">PHỤ LỤC 3. DANH  SÁCH MỘT SỐ DOANH NGHIỆP SẢN XUẤT VÀ  KINH DOANH HOA TRÊN ĐỊA BÀN TỈNH LÂM ĐỒNG </t>
  </si>
  <si>
    <t>0945847868</t>
  </si>
  <si>
    <t>0964605779</t>
  </si>
  <si>
    <t>20\000</t>
  </si>
  <si>
    <t>02633822329</t>
  </si>
  <si>
    <t>0919066502</t>
  </si>
  <si>
    <t>0911807268</t>
  </si>
  <si>
    <t>0987756694
0979618799</t>
  </si>
  <si>
    <t>02633510048</t>
  </si>
  <si>
    <t>114 Bùi Thị Xuân - Bảo Lộc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</si>
</sst>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  <numFmt numFmtId="169" formatCode="#,##0.0;[Red]#,##0.0"/>
    <numFmt numFmtId="170" formatCode="_(* #,##0.0_);_(* \(#,##0.0\);_(* &quot;-&quot;??_);_(@_)"/>
    <numFmt numFmtId="171" formatCode="_(* #,##0_);_(* \(#,##0\);_(* &quot;-&quot;??_);_(@_)"/>
  </numFmts>
  <fonts count="46">
    <font>
      <sz val="10"/>
      <name val="Arial"/>
      <family val="0"/>
    </font>
    <font>
      <sz val="11"/>
      <name val="VNI-Times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quotePrefix="1">
      <alignment horizontal="left" vertical="center" wrapText="1"/>
    </xf>
    <xf numFmtId="0" fontId="2" fillId="33" borderId="10" xfId="0" applyFont="1" applyFill="1" applyBorder="1" applyAlignment="1" quotePrefix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168" fontId="43" fillId="33" borderId="10" xfId="0" applyNumberFormat="1" applyFont="1" applyFill="1" applyBorder="1" applyAlignment="1">
      <alignment horizontal="right" vertical="center" wrapText="1"/>
    </xf>
    <xf numFmtId="168" fontId="4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168" fontId="24" fillId="33" borderId="10" xfId="0" applyNumberFormat="1" applyFont="1" applyFill="1" applyBorder="1" applyAlignment="1">
      <alignment horizontal="right" vertical="center" wrapText="1"/>
    </xf>
    <xf numFmtId="168" fontId="2" fillId="33" borderId="10" xfId="0" applyNumberFormat="1" applyFont="1" applyFill="1" applyBorder="1" applyAlignment="1">
      <alignment horizontal="center" vertical="center"/>
    </xf>
    <xf numFmtId="168" fontId="2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 quotePrefix="1">
      <alignment horizontal="center" vertical="center" wrapText="1"/>
    </xf>
    <xf numFmtId="168" fontId="2" fillId="33" borderId="10" xfId="0" applyNumberFormat="1" applyFont="1" applyFill="1" applyBorder="1" applyAlignment="1">
      <alignment horizontal="right" vertical="center" wrapText="1"/>
    </xf>
    <xf numFmtId="0" fontId="24" fillId="33" borderId="10" xfId="0" applyFont="1" applyFill="1" applyBorder="1" applyAlignment="1" quotePrefix="1">
      <alignment horizontal="left" vertical="center" wrapText="1"/>
    </xf>
    <xf numFmtId="0" fontId="24" fillId="33" borderId="10" xfId="0" applyFont="1" applyFill="1" applyBorder="1" applyAlignment="1" quotePrefix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168" fontId="44" fillId="33" borderId="10" xfId="0" applyNumberFormat="1" applyFont="1" applyFill="1" applyBorder="1" applyAlignment="1">
      <alignment horizontal="right" vertical="center" wrapText="1"/>
    </xf>
    <xf numFmtId="0" fontId="44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 quotePrefix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168" fontId="2" fillId="33" borderId="10" xfId="0" applyNumberFormat="1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left" vertical="center" wrapText="1"/>
    </xf>
    <xf numFmtId="168" fontId="43" fillId="33" borderId="10" xfId="0" applyNumberFormat="1" applyFont="1" applyFill="1" applyBorder="1" applyAlignment="1">
      <alignment horizontal="right" vertical="center"/>
    </xf>
    <xf numFmtId="168" fontId="4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171" fontId="2" fillId="33" borderId="10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/>
    </xf>
    <xf numFmtId="171" fontId="2" fillId="33" borderId="10" xfId="42" applyNumberFormat="1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 quotePrefix="1">
      <alignment horizontal="center" vertical="center"/>
    </xf>
    <xf numFmtId="168" fontId="43" fillId="33" borderId="11" xfId="0" applyNumberFormat="1" applyFont="1" applyFill="1" applyBorder="1" applyAlignment="1">
      <alignment horizontal="right" vertical="center" wrapText="1"/>
    </xf>
    <xf numFmtId="168" fontId="43" fillId="33" borderId="11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169" fontId="2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5" fillId="33" borderId="0" xfId="0" applyFont="1" applyFill="1" applyBorder="1" applyAlignment="1">
      <alignment/>
    </xf>
    <xf numFmtId="0" fontId="21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168" fontId="2" fillId="33" borderId="0" xfId="0" applyNumberFormat="1" applyFont="1" applyFill="1" applyAlignment="1">
      <alignment horizontal="center" vertical="center"/>
    </xf>
    <xf numFmtId="168" fontId="2" fillId="33" borderId="10" xfId="0" applyNumberFormat="1" applyFont="1" applyFill="1" applyBorder="1" applyAlignment="1">
      <alignment horizontal="left" vertical="center"/>
    </xf>
    <xf numFmtId="168" fontId="44" fillId="33" borderId="10" xfId="0" applyNumberFormat="1" applyFont="1" applyFill="1" applyBorder="1" applyAlignment="1">
      <alignment horizontal="center" vertical="center"/>
    </xf>
    <xf numFmtId="168" fontId="44" fillId="33" borderId="11" xfId="0" applyNumberFormat="1" applyFont="1" applyFill="1" applyBorder="1" applyAlignment="1">
      <alignment horizontal="right" vertical="center" wrapText="1"/>
    </xf>
    <xf numFmtId="0" fontId="44" fillId="33" borderId="11" xfId="0" applyFont="1" applyFill="1" applyBorder="1" applyAlignment="1" quotePrefix="1">
      <alignment horizontal="left" vertical="center"/>
    </xf>
    <xf numFmtId="168" fontId="44" fillId="33" borderId="11" xfId="0" applyNumberFormat="1" applyFont="1" applyFill="1" applyBorder="1" applyAlignment="1">
      <alignment horizontal="center" vertical="center"/>
    </xf>
    <xf numFmtId="168" fontId="24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171" fontId="2" fillId="33" borderId="10" xfId="42" applyNumberFormat="1" applyFont="1" applyFill="1" applyBorder="1" applyAlignment="1">
      <alignment horizontal="center" vertical="center" wrapText="1"/>
    </xf>
    <xf numFmtId="171" fontId="2" fillId="33" borderId="10" xfId="42" applyNumberFormat="1" applyFont="1" applyFill="1" applyBorder="1" applyAlignment="1">
      <alignment horizontal="center" vertical="center"/>
    </xf>
    <xf numFmtId="168" fontId="44" fillId="33" borderId="11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right" vertical="center" wrapText="1"/>
    </xf>
    <xf numFmtId="0" fontId="24" fillId="33" borderId="10" xfId="0" applyFont="1" applyFill="1" applyBorder="1" applyAlignment="1">
      <alignment horizontal="right" vertical="center" wrapText="1"/>
    </xf>
    <xf numFmtId="171" fontId="23" fillId="33" borderId="11" xfId="42" applyNumberFormat="1" applyFont="1" applyFill="1" applyBorder="1" applyAlignment="1">
      <alignment horizontal="right" vertical="center" wrapText="1"/>
    </xf>
    <xf numFmtId="0" fontId="25" fillId="33" borderId="0" xfId="0" applyFont="1" applyFill="1" applyBorder="1" applyAlignment="1">
      <alignment horizontal="right"/>
    </xf>
    <xf numFmtId="168" fontId="2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11" customWidth="1"/>
    <col min="2" max="2" width="29.140625" style="10" customWidth="1"/>
    <col min="3" max="3" width="31.140625" style="10" customWidth="1"/>
    <col min="4" max="4" width="13.8515625" style="56" customWidth="1"/>
    <col min="5" max="5" width="16.57421875" style="56" customWidth="1"/>
    <col min="6" max="6" width="12.8515625" style="11" customWidth="1"/>
    <col min="7" max="7" width="21.140625" style="10" customWidth="1"/>
    <col min="8" max="8" width="13.57421875" style="63" customWidth="1"/>
    <col min="9" max="9" width="5.421875" style="63" customWidth="1"/>
    <col min="10" max="10" width="7.00390625" style="63" customWidth="1"/>
    <col min="11" max="11" width="6.57421875" style="63" customWidth="1"/>
    <col min="12" max="12" width="12.421875" style="64" hidden="1" customWidth="1"/>
    <col min="13" max="13" width="11.28125" style="10" bestFit="1" customWidth="1"/>
    <col min="14" max="16384" width="9.140625" style="10" customWidth="1"/>
  </cols>
  <sheetData>
    <row r="1" spans="1:12" s="5" customFormat="1" ht="14.25">
      <c r="A1" s="8" t="s">
        <v>232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6" ht="15">
      <c r="A2" s="9"/>
      <c r="B2" s="9"/>
      <c r="C2" s="9"/>
      <c r="D2" s="9"/>
      <c r="E2" s="9"/>
      <c r="F2" s="9"/>
    </row>
    <row r="3" spans="1:12" ht="42.75">
      <c r="A3" s="12" t="s">
        <v>81</v>
      </c>
      <c r="B3" s="12" t="s">
        <v>88</v>
      </c>
      <c r="C3" s="12" t="s">
        <v>82</v>
      </c>
      <c r="D3" s="12" t="s">
        <v>84</v>
      </c>
      <c r="E3" s="12" t="s">
        <v>89</v>
      </c>
      <c r="F3" s="12" t="s">
        <v>83</v>
      </c>
      <c r="G3" s="12" t="s">
        <v>85</v>
      </c>
      <c r="H3" s="12" t="s">
        <v>86</v>
      </c>
      <c r="I3" s="13" t="s">
        <v>36</v>
      </c>
      <c r="J3" s="13" t="s">
        <v>37</v>
      </c>
      <c r="K3" s="13" t="s">
        <v>87</v>
      </c>
      <c r="L3" s="12" t="s">
        <v>86</v>
      </c>
    </row>
    <row r="4" spans="1:12" ht="15">
      <c r="A4" s="14" t="s">
        <v>28</v>
      </c>
      <c r="B4" s="14" t="s">
        <v>27</v>
      </c>
      <c r="C4" s="12"/>
      <c r="D4" s="12"/>
      <c r="E4" s="15"/>
      <c r="F4" s="17">
        <f>SUM(F5:F44)</f>
        <v>546800</v>
      </c>
      <c r="G4" s="16"/>
      <c r="H4" s="16">
        <f>SUM(H5:H44)</f>
        <v>518900000</v>
      </c>
      <c r="I4" s="17"/>
      <c r="J4" s="17"/>
      <c r="K4" s="17"/>
      <c r="L4" s="16">
        <f>SUM(L5:L44)</f>
        <v>523890000</v>
      </c>
    </row>
    <row r="5" spans="1:13" ht="30">
      <c r="A5" s="18">
        <v>1</v>
      </c>
      <c r="B5" s="19" t="s">
        <v>70</v>
      </c>
      <c r="C5" s="19" t="s">
        <v>71</v>
      </c>
      <c r="D5" s="20" t="s">
        <v>72</v>
      </c>
      <c r="E5" s="21"/>
      <c r="F5" s="23">
        <v>2000</v>
      </c>
      <c r="G5" s="19" t="s">
        <v>73</v>
      </c>
      <c r="H5" s="22">
        <v>4000000</v>
      </c>
      <c r="I5" s="23"/>
      <c r="J5" s="23" t="s">
        <v>38</v>
      </c>
      <c r="K5" s="23" t="s">
        <v>38</v>
      </c>
      <c r="L5" s="22">
        <v>4000000</v>
      </c>
      <c r="M5" s="24"/>
    </row>
    <row r="6" spans="1:12" ht="30">
      <c r="A6" s="18">
        <v>2</v>
      </c>
      <c r="B6" s="1" t="s">
        <v>97</v>
      </c>
      <c r="C6" s="1" t="s">
        <v>98</v>
      </c>
      <c r="D6" s="2" t="s">
        <v>99</v>
      </c>
      <c r="E6" s="1" t="s">
        <v>100</v>
      </c>
      <c r="F6" s="73">
        <v>60000</v>
      </c>
      <c r="G6" s="1" t="s">
        <v>57</v>
      </c>
      <c r="H6" s="22">
        <v>20000000</v>
      </c>
      <c r="I6" s="33"/>
      <c r="J6" s="23" t="s">
        <v>38</v>
      </c>
      <c r="K6" s="33"/>
      <c r="L6" s="22">
        <v>20000000</v>
      </c>
    </row>
    <row r="7" spans="1:12" ht="30">
      <c r="A7" s="18">
        <v>3</v>
      </c>
      <c r="B7" s="1" t="s">
        <v>43</v>
      </c>
      <c r="C7" s="1" t="s">
        <v>44</v>
      </c>
      <c r="D7" s="25" t="s">
        <v>45</v>
      </c>
      <c r="E7" s="21"/>
      <c r="F7" s="23">
        <v>30000</v>
      </c>
      <c r="G7" s="1" t="s">
        <v>57</v>
      </c>
      <c r="H7" s="22">
        <v>10000000</v>
      </c>
      <c r="I7" s="23"/>
      <c r="J7" s="23" t="s">
        <v>38</v>
      </c>
      <c r="K7" s="23"/>
      <c r="L7" s="22">
        <v>10000000</v>
      </c>
    </row>
    <row r="8" spans="1:12" ht="15">
      <c r="A8" s="18">
        <v>4</v>
      </c>
      <c r="B8" s="1" t="s">
        <v>46</v>
      </c>
      <c r="C8" s="1" t="s">
        <v>55</v>
      </c>
      <c r="D8" s="25" t="s">
        <v>47</v>
      </c>
      <c r="E8" s="21"/>
      <c r="F8" s="23">
        <v>500</v>
      </c>
      <c r="G8" s="1" t="s">
        <v>57</v>
      </c>
      <c r="H8" s="26">
        <v>5000</v>
      </c>
      <c r="I8" s="23"/>
      <c r="J8" s="23" t="s">
        <v>38</v>
      </c>
      <c r="K8" s="23"/>
      <c r="L8" s="26">
        <v>5000</v>
      </c>
    </row>
    <row r="9" spans="1:12" ht="30">
      <c r="A9" s="18">
        <v>5</v>
      </c>
      <c r="B9" s="1" t="s">
        <v>39</v>
      </c>
      <c r="C9" s="1" t="s">
        <v>94</v>
      </c>
      <c r="D9" s="18" t="s">
        <v>40</v>
      </c>
      <c r="E9" s="21"/>
      <c r="F9" s="23">
        <v>500</v>
      </c>
      <c r="G9" s="1" t="s">
        <v>57</v>
      </c>
      <c r="H9" s="26">
        <v>5000</v>
      </c>
      <c r="I9" s="23"/>
      <c r="J9" s="23" t="s">
        <v>38</v>
      </c>
      <c r="K9" s="23"/>
      <c r="L9" s="26">
        <v>5000</v>
      </c>
    </row>
    <row r="10" spans="1:12" ht="15">
      <c r="A10" s="18">
        <v>6</v>
      </c>
      <c r="B10" s="19" t="s">
        <v>101</v>
      </c>
      <c r="C10" s="19" t="s">
        <v>102</v>
      </c>
      <c r="D10" s="27" t="s">
        <v>103</v>
      </c>
      <c r="E10" s="19"/>
      <c r="F10" s="20">
        <v>5000</v>
      </c>
      <c r="G10" s="19" t="s">
        <v>104</v>
      </c>
      <c r="H10" s="22">
        <v>2000000</v>
      </c>
      <c r="I10" s="33"/>
      <c r="J10" s="33"/>
      <c r="K10" s="33"/>
      <c r="L10" s="22">
        <v>2000000</v>
      </c>
    </row>
    <row r="11" spans="1:12" ht="15">
      <c r="A11" s="18">
        <v>7</v>
      </c>
      <c r="B11" s="19" t="s">
        <v>208</v>
      </c>
      <c r="C11" s="19" t="s">
        <v>209</v>
      </c>
      <c r="D11" s="27"/>
      <c r="E11" s="19"/>
      <c r="F11" s="20">
        <v>3000</v>
      </c>
      <c r="G11" s="19" t="s">
        <v>104</v>
      </c>
      <c r="H11" s="22">
        <v>2000000</v>
      </c>
      <c r="I11" s="33"/>
      <c r="J11" s="33"/>
      <c r="K11" s="33"/>
      <c r="L11" s="22">
        <v>2000000</v>
      </c>
    </row>
    <row r="12" spans="1:12" ht="15">
      <c r="A12" s="18">
        <v>8</v>
      </c>
      <c r="B12" s="19" t="s">
        <v>67</v>
      </c>
      <c r="C12" s="19" t="s">
        <v>68</v>
      </c>
      <c r="D12" s="28" t="s">
        <v>69</v>
      </c>
      <c r="E12" s="21"/>
      <c r="F12" s="23">
        <v>1000</v>
      </c>
      <c r="G12" s="19" t="s">
        <v>210</v>
      </c>
      <c r="H12" s="22">
        <v>10000</v>
      </c>
      <c r="I12" s="23"/>
      <c r="J12" s="23" t="s">
        <v>38</v>
      </c>
      <c r="K12" s="23" t="s">
        <v>38</v>
      </c>
      <c r="L12" s="22">
        <v>5000000</v>
      </c>
    </row>
    <row r="13" spans="1:12" ht="15">
      <c r="A13" s="18">
        <v>9</v>
      </c>
      <c r="B13" s="1" t="s">
        <v>54</v>
      </c>
      <c r="C13" s="1" t="s">
        <v>105</v>
      </c>
      <c r="D13" s="25" t="s">
        <v>106</v>
      </c>
      <c r="E13" s="21"/>
      <c r="F13" s="23">
        <v>500</v>
      </c>
      <c r="G13" s="1" t="s">
        <v>57</v>
      </c>
      <c r="H13" s="26">
        <v>2000</v>
      </c>
      <c r="I13" s="23"/>
      <c r="J13" s="23" t="s">
        <v>38</v>
      </c>
      <c r="K13" s="23"/>
      <c r="L13" s="26">
        <v>2000</v>
      </c>
    </row>
    <row r="14" spans="1:12" ht="30">
      <c r="A14" s="18">
        <v>10</v>
      </c>
      <c r="B14" s="1" t="s">
        <v>107</v>
      </c>
      <c r="C14" s="1" t="s">
        <v>108</v>
      </c>
      <c r="D14" s="2" t="s">
        <v>109</v>
      </c>
      <c r="E14" s="1" t="s">
        <v>110</v>
      </c>
      <c r="F14" s="73">
        <v>10000</v>
      </c>
      <c r="G14" s="1" t="s">
        <v>111</v>
      </c>
      <c r="H14" s="22">
        <v>5500000</v>
      </c>
      <c r="I14" s="33"/>
      <c r="J14" s="23" t="s">
        <v>38</v>
      </c>
      <c r="K14" s="33"/>
      <c r="L14" s="22">
        <v>5500000</v>
      </c>
    </row>
    <row r="15" spans="1:12" ht="15">
      <c r="A15" s="18">
        <v>11</v>
      </c>
      <c r="B15" s="1" t="s">
        <v>112</v>
      </c>
      <c r="C15" s="1" t="s">
        <v>113</v>
      </c>
      <c r="D15" s="2" t="s">
        <v>114</v>
      </c>
      <c r="E15" s="1" t="s">
        <v>115</v>
      </c>
      <c r="F15" s="73">
        <v>10000</v>
      </c>
      <c r="G15" s="1" t="s">
        <v>116</v>
      </c>
      <c r="H15" s="22">
        <v>10000</v>
      </c>
      <c r="I15" s="33"/>
      <c r="J15" s="23" t="s">
        <v>38</v>
      </c>
      <c r="K15" s="33"/>
      <c r="L15" s="22">
        <v>10000</v>
      </c>
    </row>
    <row r="16" spans="1:12" ht="30">
      <c r="A16" s="18">
        <v>12</v>
      </c>
      <c r="B16" s="29" t="s">
        <v>76</v>
      </c>
      <c r="C16" s="29" t="s">
        <v>118</v>
      </c>
      <c r="D16" s="30" t="s">
        <v>77</v>
      </c>
      <c r="E16" s="21"/>
      <c r="F16" s="23">
        <v>5000</v>
      </c>
      <c r="G16" s="29" t="s">
        <v>78</v>
      </c>
      <c r="H16" s="31">
        <v>50000000</v>
      </c>
      <c r="I16" s="23" t="s">
        <v>38</v>
      </c>
      <c r="J16" s="23" t="s">
        <v>38</v>
      </c>
      <c r="K16" s="23" t="s">
        <v>38</v>
      </c>
      <c r="L16" s="31">
        <v>50000000</v>
      </c>
    </row>
    <row r="17" spans="1:12" ht="15">
      <c r="A17" s="18">
        <v>13</v>
      </c>
      <c r="B17" s="29" t="s">
        <v>211</v>
      </c>
      <c r="C17" s="29" t="s">
        <v>212</v>
      </c>
      <c r="D17" s="32" t="s">
        <v>213</v>
      </c>
      <c r="E17" s="21"/>
      <c r="F17" s="23">
        <v>3000</v>
      </c>
      <c r="G17" s="29" t="s">
        <v>78</v>
      </c>
      <c r="H17" s="31">
        <v>30000000</v>
      </c>
      <c r="I17" s="23"/>
      <c r="J17" s="23"/>
      <c r="K17" s="23" t="s">
        <v>38</v>
      </c>
      <c r="L17" s="31">
        <v>30000000</v>
      </c>
    </row>
    <row r="18" spans="1:12" ht="30">
      <c r="A18" s="18">
        <v>14</v>
      </c>
      <c r="B18" s="29" t="s">
        <v>214</v>
      </c>
      <c r="C18" s="29" t="s">
        <v>215</v>
      </c>
      <c r="D18" s="32">
        <v>2633811233</v>
      </c>
      <c r="E18" s="21"/>
      <c r="F18" s="23">
        <v>5000</v>
      </c>
      <c r="G18" s="29" t="s">
        <v>216</v>
      </c>
      <c r="H18" s="31">
        <v>50000000</v>
      </c>
      <c r="I18" s="23" t="s">
        <v>38</v>
      </c>
      <c r="J18" s="23" t="s">
        <v>38</v>
      </c>
      <c r="K18" s="23" t="s">
        <v>38</v>
      </c>
      <c r="L18" s="31">
        <v>50000000</v>
      </c>
    </row>
    <row r="19" spans="1:12" ht="30">
      <c r="A19" s="18">
        <v>15</v>
      </c>
      <c r="B19" s="1" t="s">
        <v>25</v>
      </c>
      <c r="C19" s="1" t="s">
        <v>119</v>
      </c>
      <c r="D19" s="33" t="s">
        <v>30</v>
      </c>
      <c r="E19" s="1" t="s">
        <v>24</v>
      </c>
      <c r="F19" s="74"/>
      <c r="G19" s="1" t="s">
        <v>57</v>
      </c>
      <c r="H19" s="26"/>
      <c r="I19" s="23"/>
      <c r="J19" s="33"/>
      <c r="K19" s="23"/>
      <c r="L19" s="26"/>
    </row>
    <row r="20" spans="1:12" ht="30">
      <c r="A20" s="18">
        <v>16</v>
      </c>
      <c r="B20" s="1" t="s">
        <v>120</v>
      </c>
      <c r="C20" s="1" t="s">
        <v>121</v>
      </c>
      <c r="D20" s="2" t="s">
        <v>122</v>
      </c>
      <c r="E20" s="1" t="s">
        <v>123</v>
      </c>
      <c r="F20" s="73">
        <v>10000</v>
      </c>
      <c r="G20" s="1" t="s">
        <v>57</v>
      </c>
      <c r="H20" s="22">
        <v>145700000</v>
      </c>
      <c r="I20" s="33" t="s">
        <v>38</v>
      </c>
      <c r="J20" s="23" t="s">
        <v>38</v>
      </c>
      <c r="K20" s="33"/>
      <c r="L20" s="22">
        <v>145700000</v>
      </c>
    </row>
    <row r="21" spans="1:12" ht="30">
      <c r="A21" s="18">
        <v>17</v>
      </c>
      <c r="B21" s="1" t="s">
        <v>127</v>
      </c>
      <c r="C21" s="1" t="s">
        <v>128</v>
      </c>
      <c r="D21" s="2" t="s">
        <v>129</v>
      </c>
      <c r="E21" s="1" t="s">
        <v>130</v>
      </c>
      <c r="F21" s="73">
        <v>10000</v>
      </c>
      <c r="G21" s="1" t="s">
        <v>131</v>
      </c>
      <c r="H21" s="22">
        <v>1000000</v>
      </c>
      <c r="I21" s="33"/>
      <c r="J21" s="23" t="s">
        <v>38</v>
      </c>
      <c r="K21" s="33"/>
      <c r="L21" s="22">
        <v>1000000</v>
      </c>
    </row>
    <row r="22" spans="1:12" ht="30">
      <c r="A22" s="18">
        <v>18</v>
      </c>
      <c r="B22" s="1" t="s">
        <v>18</v>
      </c>
      <c r="C22" s="1" t="s">
        <v>132</v>
      </c>
      <c r="D22" s="2" t="s">
        <v>133</v>
      </c>
      <c r="E22" s="1" t="s">
        <v>134</v>
      </c>
      <c r="F22" s="73">
        <v>20000</v>
      </c>
      <c r="G22" s="1" t="s">
        <v>135</v>
      </c>
      <c r="H22" s="22">
        <v>30000000</v>
      </c>
      <c r="I22" s="33"/>
      <c r="J22" s="33"/>
      <c r="K22" s="33"/>
      <c r="L22" s="22">
        <v>30000000</v>
      </c>
    </row>
    <row r="23" spans="1:12" ht="15">
      <c r="A23" s="18">
        <v>19</v>
      </c>
      <c r="B23" s="1" t="s">
        <v>136</v>
      </c>
      <c r="C23" s="1" t="s">
        <v>137</v>
      </c>
      <c r="D23" s="2" t="s">
        <v>138</v>
      </c>
      <c r="E23" s="1" t="s">
        <v>139</v>
      </c>
      <c r="F23" s="73">
        <v>10000</v>
      </c>
      <c r="G23" s="1" t="s">
        <v>140</v>
      </c>
      <c r="H23" s="22">
        <v>50000</v>
      </c>
      <c r="I23" s="33"/>
      <c r="J23" s="23" t="s">
        <v>38</v>
      </c>
      <c r="K23" s="33"/>
      <c r="L23" s="22">
        <v>50000</v>
      </c>
    </row>
    <row r="24" spans="1:12" ht="30">
      <c r="A24" s="18">
        <v>20</v>
      </c>
      <c r="B24" s="1" t="s">
        <v>26</v>
      </c>
      <c r="C24" s="1" t="s">
        <v>141</v>
      </c>
      <c r="D24" s="34" t="s">
        <v>29</v>
      </c>
      <c r="E24" s="1"/>
      <c r="F24" s="74">
        <v>300</v>
      </c>
      <c r="G24" s="1" t="s">
        <v>217</v>
      </c>
      <c r="H24" s="26">
        <v>1000</v>
      </c>
      <c r="I24" s="23"/>
      <c r="J24" s="23" t="s">
        <v>38</v>
      </c>
      <c r="K24" s="23"/>
      <c r="L24" s="26">
        <v>1000</v>
      </c>
    </row>
    <row r="25" spans="1:12" ht="15">
      <c r="A25" s="18">
        <v>21</v>
      </c>
      <c r="B25" s="1" t="s">
        <v>23</v>
      </c>
      <c r="C25" s="1" t="s">
        <v>96</v>
      </c>
      <c r="D25" s="33" t="s">
        <v>31</v>
      </c>
      <c r="E25" s="1" t="s">
        <v>22</v>
      </c>
      <c r="F25" s="74">
        <v>1000</v>
      </c>
      <c r="G25" s="1" t="s">
        <v>217</v>
      </c>
      <c r="H25" s="26">
        <v>1000</v>
      </c>
      <c r="I25" s="23"/>
      <c r="J25" s="23" t="s">
        <v>38</v>
      </c>
      <c r="K25" s="23"/>
      <c r="L25" s="26">
        <v>1000</v>
      </c>
    </row>
    <row r="26" spans="1:12" ht="30">
      <c r="A26" s="18">
        <v>22</v>
      </c>
      <c r="B26" s="1" t="s">
        <v>21</v>
      </c>
      <c r="C26" s="1" t="s">
        <v>142</v>
      </c>
      <c r="D26" s="35" t="s">
        <v>20</v>
      </c>
      <c r="E26" s="1" t="s">
        <v>19</v>
      </c>
      <c r="F26" s="23">
        <v>1000</v>
      </c>
      <c r="G26" s="1" t="s">
        <v>217</v>
      </c>
      <c r="H26" s="26">
        <v>1000</v>
      </c>
      <c r="I26" s="23"/>
      <c r="J26" s="23" t="s">
        <v>38</v>
      </c>
      <c r="K26" s="23"/>
      <c r="L26" s="26">
        <v>1000</v>
      </c>
    </row>
    <row r="27" spans="1:12" ht="30">
      <c r="A27" s="18">
        <v>23</v>
      </c>
      <c r="B27" s="1" t="s">
        <v>41</v>
      </c>
      <c r="C27" s="1" t="s">
        <v>143</v>
      </c>
      <c r="D27" s="25" t="s">
        <v>42</v>
      </c>
      <c r="E27" s="1"/>
      <c r="F27" s="23"/>
      <c r="G27" s="1" t="s">
        <v>57</v>
      </c>
      <c r="H27" s="26"/>
      <c r="I27" s="23"/>
      <c r="J27" s="23" t="s">
        <v>38</v>
      </c>
      <c r="K27" s="23"/>
      <c r="L27" s="26"/>
    </row>
    <row r="28" spans="1:12" ht="30">
      <c r="A28" s="18">
        <v>24</v>
      </c>
      <c r="B28" s="1" t="s">
        <v>124</v>
      </c>
      <c r="C28" s="1" t="s">
        <v>218</v>
      </c>
      <c r="D28" s="2" t="s">
        <v>125</v>
      </c>
      <c r="E28" s="1" t="s">
        <v>126</v>
      </c>
      <c r="F28" s="73">
        <v>500</v>
      </c>
      <c r="G28" s="1" t="s">
        <v>117</v>
      </c>
      <c r="H28" s="22">
        <v>60000000</v>
      </c>
      <c r="I28" s="33"/>
      <c r="J28" s="23" t="s">
        <v>38</v>
      </c>
      <c r="K28" s="33"/>
      <c r="L28" s="22">
        <v>60000000</v>
      </c>
    </row>
    <row r="29" spans="1:12" ht="15">
      <c r="A29" s="18">
        <v>25</v>
      </c>
      <c r="B29" s="1" t="s">
        <v>144</v>
      </c>
      <c r="C29" s="1" t="s">
        <v>145</v>
      </c>
      <c r="D29" s="25"/>
      <c r="E29" s="1" t="s">
        <v>144</v>
      </c>
      <c r="F29" s="23">
        <v>1000</v>
      </c>
      <c r="G29" s="1" t="s">
        <v>146</v>
      </c>
      <c r="H29" s="26">
        <v>5000000</v>
      </c>
      <c r="I29" s="23"/>
      <c r="J29" s="23" t="s">
        <v>38</v>
      </c>
      <c r="K29" s="23"/>
      <c r="L29" s="26">
        <v>5000000</v>
      </c>
    </row>
    <row r="30" spans="1:12" ht="15">
      <c r="A30" s="18">
        <v>26</v>
      </c>
      <c r="B30" s="1" t="s">
        <v>147</v>
      </c>
      <c r="C30" s="1" t="s">
        <v>148</v>
      </c>
      <c r="D30" s="3" t="s">
        <v>149</v>
      </c>
      <c r="E30" s="1" t="s">
        <v>150</v>
      </c>
      <c r="F30" s="73">
        <v>50000</v>
      </c>
      <c r="G30" s="1" t="s">
        <v>78</v>
      </c>
      <c r="H30" s="22">
        <v>15000000</v>
      </c>
      <c r="I30" s="33"/>
      <c r="J30" s="33"/>
      <c r="K30" s="33"/>
      <c r="L30" s="22">
        <v>15000000</v>
      </c>
    </row>
    <row r="31" spans="1:12" ht="15">
      <c r="A31" s="18">
        <v>27</v>
      </c>
      <c r="B31" s="1" t="s">
        <v>219</v>
      </c>
      <c r="C31" s="1" t="s">
        <v>220</v>
      </c>
      <c r="D31" s="3" t="s">
        <v>221</v>
      </c>
      <c r="E31" s="1"/>
      <c r="F31" s="73">
        <v>2000</v>
      </c>
      <c r="G31" s="1" t="s">
        <v>78</v>
      </c>
      <c r="H31" s="22">
        <v>4000000</v>
      </c>
      <c r="I31" s="33"/>
      <c r="J31" s="33"/>
      <c r="K31" s="33"/>
      <c r="L31" s="22">
        <v>4000000</v>
      </c>
    </row>
    <row r="32" spans="1:12" ht="15">
      <c r="A32" s="18">
        <v>28</v>
      </c>
      <c r="B32" s="1" t="s">
        <v>222</v>
      </c>
      <c r="C32" s="1" t="s">
        <v>223</v>
      </c>
      <c r="D32" s="3" t="s">
        <v>224</v>
      </c>
      <c r="E32" s="1"/>
      <c r="F32" s="73">
        <v>3000</v>
      </c>
      <c r="G32" s="1" t="s">
        <v>78</v>
      </c>
      <c r="H32" s="22">
        <v>3500000</v>
      </c>
      <c r="I32" s="33"/>
      <c r="J32" s="33"/>
      <c r="K32" s="33"/>
      <c r="L32" s="22">
        <v>3500000</v>
      </c>
    </row>
    <row r="33" spans="1:12" ht="15">
      <c r="A33" s="18">
        <v>29</v>
      </c>
      <c r="B33" s="1" t="s">
        <v>225</v>
      </c>
      <c r="C33" s="1" t="s">
        <v>226</v>
      </c>
      <c r="D33" s="3" t="s">
        <v>227</v>
      </c>
      <c r="E33" s="1"/>
      <c r="F33" s="73">
        <v>3000</v>
      </c>
      <c r="G33" s="1" t="s">
        <v>78</v>
      </c>
      <c r="H33" s="22">
        <v>3000000</v>
      </c>
      <c r="I33" s="33"/>
      <c r="J33" s="33"/>
      <c r="K33" s="33"/>
      <c r="L33" s="22">
        <v>3000000</v>
      </c>
    </row>
    <row r="34" spans="1:12" ht="15">
      <c r="A34" s="18">
        <v>30</v>
      </c>
      <c r="B34" s="1" t="s">
        <v>228</v>
      </c>
      <c r="C34" s="1" t="s">
        <v>229</v>
      </c>
      <c r="D34" s="3"/>
      <c r="E34" s="1"/>
      <c r="F34" s="73">
        <v>2500</v>
      </c>
      <c r="G34" s="1" t="s">
        <v>78</v>
      </c>
      <c r="H34" s="22">
        <v>3000000</v>
      </c>
      <c r="I34" s="33"/>
      <c r="J34" s="33"/>
      <c r="K34" s="33"/>
      <c r="L34" s="22">
        <v>3000000</v>
      </c>
    </row>
    <row r="35" spans="1:12" ht="15">
      <c r="A35" s="18">
        <v>31</v>
      </c>
      <c r="B35" s="1" t="s">
        <v>230</v>
      </c>
      <c r="C35" s="1" t="s">
        <v>229</v>
      </c>
      <c r="D35" s="3"/>
      <c r="E35" s="1"/>
      <c r="F35" s="73">
        <v>3000</v>
      </c>
      <c r="G35" s="1" t="s">
        <v>78</v>
      </c>
      <c r="H35" s="22">
        <v>3000000</v>
      </c>
      <c r="I35" s="33"/>
      <c r="J35" s="33"/>
      <c r="K35" s="33"/>
      <c r="L35" s="22">
        <v>3000000</v>
      </c>
    </row>
    <row r="36" spans="1:12" ht="15">
      <c r="A36" s="18">
        <v>32</v>
      </c>
      <c r="B36" s="1" t="s">
        <v>231</v>
      </c>
      <c r="C36" s="1" t="s">
        <v>229</v>
      </c>
      <c r="D36" s="3"/>
      <c r="E36" s="1"/>
      <c r="F36" s="73">
        <v>5000</v>
      </c>
      <c r="G36" s="1" t="s">
        <v>78</v>
      </c>
      <c r="H36" s="22">
        <v>4000000</v>
      </c>
      <c r="I36" s="33"/>
      <c r="J36" s="33"/>
      <c r="K36" s="33"/>
      <c r="L36" s="22">
        <v>4000000</v>
      </c>
    </row>
    <row r="37" spans="1:13" ht="15">
      <c r="A37" s="18">
        <v>33</v>
      </c>
      <c r="B37" s="1" t="s">
        <v>151</v>
      </c>
      <c r="C37" s="1" t="s">
        <v>152</v>
      </c>
      <c r="D37" s="2" t="s">
        <v>153</v>
      </c>
      <c r="E37" s="1" t="s">
        <v>154</v>
      </c>
      <c r="F37" s="73">
        <v>25000</v>
      </c>
      <c r="G37" s="1" t="s">
        <v>117</v>
      </c>
      <c r="H37" s="22">
        <v>30000000</v>
      </c>
      <c r="I37" s="33"/>
      <c r="J37" s="23" t="s">
        <v>38</v>
      </c>
      <c r="K37" s="33"/>
      <c r="L37" s="22">
        <v>30000000</v>
      </c>
      <c r="M37" s="24"/>
    </row>
    <row r="38" spans="1:12" ht="30">
      <c r="A38" s="18">
        <v>34</v>
      </c>
      <c r="B38" s="1" t="s">
        <v>155</v>
      </c>
      <c r="C38" s="1" t="s">
        <v>156</v>
      </c>
      <c r="D38" s="2" t="s">
        <v>157</v>
      </c>
      <c r="E38" s="1" t="s">
        <v>158</v>
      </c>
      <c r="F38" s="73">
        <v>20000</v>
      </c>
      <c r="G38" s="1" t="s">
        <v>117</v>
      </c>
      <c r="H38" s="22">
        <v>20000000</v>
      </c>
      <c r="I38" s="33"/>
      <c r="J38" s="23" t="s">
        <v>38</v>
      </c>
      <c r="K38" s="33"/>
      <c r="L38" s="22">
        <v>20000000</v>
      </c>
    </row>
    <row r="39" spans="1:12" ht="15">
      <c r="A39" s="18">
        <v>35</v>
      </c>
      <c r="B39" s="1" t="s">
        <v>159</v>
      </c>
      <c r="C39" s="1" t="s">
        <v>160</v>
      </c>
      <c r="D39" s="25">
        <v>911807268</v>
      </c>
      <c r="E39" s="1" t="s">
        <v>161</v>
      </c>
      <c r="F39" s="23">
        <v>2000</v>
      </c>
      <c r="G39" s="1" t="s">
        <v>57</v>
      </c>
      <c r="H39" s="26">
        <v>1000000</v>
      </c>
      <c r="I39" s="23"/>
      <c r="J39" s="23" t="s">
        <v>38</v>
      </c>
      <c r="K39" s="23"/>
      <c r="L39" s="26">
        <v>1000000</v>
      </c>
    </row>
    <row r="40" spans="1:12" ht="30">
      <c r="A40" s="18">
        <v>36</v>
      </c>
      <c r="B40" s="1" t="s">
        <v>63</v>
      </c>
      <c r="C40" s="19" t="s">
        <v>64</v>
      </c>
      <c r="D40" s="28" t="s">
        <v>65</v>
      </c>
      <c r="E40" s="1" t="s">
        <v>63</v>
      </c>
      <c r="F40" s="23">
        <v>2000</v>
      </c>
      <c r="G40" s="19" t="s">
        <v>66</v>
      </c>
      <c r="H40" s="22">
        <v>1000000</v>
      </c>
      <c r="I40" s="23"/>
      <c r="J40" s="23" t="s">
        <v>38</v>
      </c>
      <c r="K40" s="23" t="s">
        <v>38</v>
      </c>
      <c r="L40" s="22">
        <v>1000000</v>
      </c>
    </row>
    <row r="41" spans="1:12" ht="30">
      <c r="A41" s="18">
        <v>37</v>
      </c>
      <c r="B41" s="1" t="s">
        <v>162</v>
      </c>
      <c r="C41" s="1" t="s">
        <v>163</v>
      </c>
      <c r="D41" s="2" t="s">
        <v>164</v>
      </c>
      <c r="E41" s="1" t="s">
        <v>165</v>
      </c>
      <c r="F41" s="73">
        <v>30000</v>
      </c>
      <c r="G41" s="1" t="s">
        <v>116</v>
      </c>
      <c r="H41" s="22">
        <v>100000</v>
      </c>
      <c r="I41" s="33"/>
      <c r="J41" s="23" t="s">
        <v>38</v>
      </c>
      <c r="K41" s="33"/>
      <c r="L41" s="22">
        <v>100000</v>
      </c>
    </row>
    <row r="42" spans="1:12" ht="30">
      <c r="A42" s="18">
        <v>38</v>
      </c>
      <c r="B42" s="1" t="s">
        <v>166</v>
      </c>
      <c r="C42" s="4" t="s">
        <v>167</v>
      </c>
      <c r="D42" s="3" t="s">
        <v>168</v>
      </c>
      <c r="E42" s="1" t="s">
        <v>169</v>
      </c>
      <c r="F42" s="73">
        <v>100000</v>
      </c>
      <c r="G42" s="1" t="s">
        <v>170</v>
      </c>
      <c r="H42" s="22">
        <v>15000000</v>
      </c>
      <c r="I42" s="33"/>
      <c r="J42" s="33"/>
      <c r="K42" s="33"/>
      <c r="L42" s="22">
        <v>15000000</v>
      </c>
    </row>
    <row r="43" spans="1:12" ht="30">
      <c r="A43" s="18">
        <v>39</v>
      </c>
      <c r="B43" s="1" t="s">
        <v>171</v>
      </c>
      <c r="C43" s="1" t="s">
        <v>172</v>
      </c>
      <c r="D43" s="2" t="s">
        <v>173</v>
      </c>
      <c r="E43" s="1" t="s">
        <v>174</v>
      </c>
      <c r="F43" s="73">
        <v>100000</v>
      </c>
      <c r="G43" s="1" t="s">
        <v>175</v>
      </c>
      <c r="H43" s="22">
        <v>1000000</v>
      </c>
      <c r="I43" s="33"/>
      <c r="J43" s="23" t="s">
        <v>38</v>
      </c>
      <c r="K43" s="33"/>
      <c r="L43" s="22">
        <v>1000000</v>
      </c>
    </row>
    <row r="44" spans="1:12" ht="30">
      <c r="A44" s="18">
        <v>40</v>
      </c>
      <c r="B44" s="1" t="s">
        <v>176</v>
      </c>
      <c r="C44" s="1" t="s">
        <v>177</v>
      </c>
      <c r="D44" s="2" t="s">
        <v>178</v>
      </c>
      <c r="E44" s="1" t="s">
        <v>179</v>
      </c>
      <c r="F44" s="73">
        <v>10000</v>
      </c>
      <c r="G44" s="1" t="s">
        <v>180</v>
      </c>
      <c r="H44" s="22">
        <v>15000</v>
      </c>
      <c r="I44" s="33"/>
      <c r="J44" s="23" t="s">
        <v>38</v>
      </c>
      <c r="K44" s="33"/>
      <c r="L44" s="22">
        <v>15000</v>
      </c>
    </row>
    <row r="45" spans="1:12" ht="15">
      <c r="A45" s="14" t="s">
        <v>17</v>
      </c>
      <c r="B45" s="37" t="s">
        <v>16</v>
      </c>
      <c r="C45" s="1"/>
      <c r="D45" s="25"/>
      <c r="E45" s="21"/>
      <c r="F45" s="39">
        <f>SUM(F46:F52)</f>
        <v>149000</v>
      </c>
      <c r="G45" s="38">
        <f aca="true" t="shared" si="0" ref="G45:L45">SUM(G46:G52)</f>
        <v>0</v>
      </c>
      <c r="H45" s="38">
        <f>SUM(H46:H52)</f>
        <v>17500000</v>
      </c>
      <c r="I45" s="39">
        <f t="shared" si="0"/>
        <v>0</v>
      </c>
      <c r="J45" s="39">
        <f t="shared" si="0"/>
        <v>0</v>
      </c>
      <c r="K45" s="39">
        <f t="shared" si="0"/>
        <v>0</v>
      </c>
      <c r="L45" s="38">
        <f t="shared" si="0"/>
        <v>0</v>
      </c>
    </row>
    <row r="46" spans="1:12" ht="30">
      <c r="A46" s="18">
        <v>1</v>
      </c>
      <c r="B46" s="1" t="s">
        <v>15</v>
      </c>
      <c r="C46" s="1" t="s">
        <v>90</v>
      </c>
      <c r="D46" s="33" t="s">
        <v>32</v>
      </c>
      <c r="E46" s="21"/>
      <c r="F46" s="23">
        <v>2000</v>
      </c>
      <c r="G46" s="1" t="s">
        <v>57</v>
      </c>
      <c r="H46" s="26">
        <v>2000000</v>
      </c>
      <c r="I46" s="23"/>
      <c r="J46" s="23" t="s">
        <v>38</v>
      </c>
      <c r="K46" s="23"/>
      <c r="L46" s="36"/>
    </row>
    <row r="47" spans="1:12" ht="30">
      <c r="A47" s="18">
        <v>2</v>
      </c>
      <c r="B47" s="1" t="s">
        <v>14</v>
      </c>
      <c r="C47" s="1" t="s">
        <v>13</v>
      </c>
      <c r="D47" s="18" t="s">
        <v>33</v>
      </c>
      <c r="E47" s="21"/>
      <c r="F47" s="23">
        <v>1000</v>
      </c>
      <c r="G47" s="1" t="s">
        <v>57</v>
      </c>
      <c r="H47" s="22">
        <v>1000000</v>
      </c>
      <c r="I47" s="23"/>
      <c r="J47" s="23" t="s">
        <v>38</v>
      </c>
      <c r="K47" s="23"/>
      <c r="L47" s="36"/>
    </row>
    <row r="48" spans="1:12" ht="15">
      <c r="A48" s="18">
        <v>3</v>
      </c>
      <c r="B48" s="1" t="s">
        <v>12</v>
      </c>
      <c r="C48" s="1" t="s">
        <v>11</v>
      </c>
      <c r="D48" s="35"/>
      <c r="E48" s="1"/>
      <c r="F48" s="23">
        <v>2000</v>
      </c>
      <c r="G48" s="1" t="s">
        <v>57</v>
      </c>
      <c r="H48" s="26">
        <v>2000000</v>
      </c>
      <c r="I48" s="23"/>
      <c r="J48" s="23" t="s">
        <v>38</v>
      </c>
      <c r="K48" s="23"/>
      <c r="L48" s="36"/>
    </row>
    <row r="49" spans="1:12" ht="15">
      <c r="A49" s="18">
        <v>4</v>
      </c>
      <c r="B49" s="1" t="s">
        <v>51</v>
      </c>
      <c r="C49" s="1" t="s">
        <v>52</v>
      </c>
      <c r="D49" s="35" t="s">
        <v>53</v>
      </c>
      <c r="E49" s="1"/>
      <c r="F49" s="23">
        <v>1000</v>
      </c>
      <c r="G49" s="1" t="s">
        <v>57</v>
      </c>
      <c r="H49" s="22">
        <v>1000000</v>
      </c>
      <c r="I49" s="23"/>
      <c r="J49" s="23" t="s">
        <v>38</v>
      </c>
      <c r="K49" s="23"/>
      <c r="L49" s="36"/>
    </row>
    <row r="50" spans="1:12" ht="30">
      <c r="A50" s="18">
        <v>5</v>
      </c>
      <c r="B50" s="1" t="s">
        <v>92</v>
      </c>
      <c r="C50" s="1" t="s">
        <v>56</v>
      </c>
      <c r="D50" s="40" t="s">
        <v>10</v>
      </c>
      <c r="E50" s="1"/>
      <c r="F50" s="23">
        <v>100000</v>
      </c>
      <c r="G50" s="68" t="s">
        <v>57</v>
      </c>
      <c r="H50" s="36">
        <v>8000000</v>
      </c>
      <c r="I50" s="23"/>
      <c r="J50" s="23" t="s">
        <v>38</v>
      </c>
      <c r="K50" s="23"/>
      <c r="L50" s="36"/>
    </row>
    <row r="51" spans="1:12" ht="15">
      <c r="A51" s="18">
        <v>6</v>
      </c>
      <c r="B51" s="4" t="s">
        <v>181</v>
      </c>
      <c r="C51" s="41" t="s">
        <v>182</v>
      </c>
      <c r="D51" s="42" t="s">
        <v>183</v>
      </c>
      <c r="E51" s="4" t="s">
        <v>184</v>
      </c>
      <c r="F51" s="75">
        <v>40000</v>
      </c>
      <c r="G51" s="41" t="s">
        <v>185</v>
      </c>
      <c r="H51" s="22">
        <v>1000000</v>
      </c>
      <c r="I51" s="42"/>
      <c r="J51" s="33" t="s">
        <v>38</v>
      </c>
      <c r="K51" s="23"/>
      <c r="L51" s="36"/>
    </row>
    <row r="52" spans="1:12" ht="15">
      <c r="A52" s="18">
        <v>7</v>
      </c>
      <c r="B52" s="4" t="s">
        <v>186</v>
      </c>
      <c r="C52" s="4" t="s">
        <v>187</v>
      </c>
      <c r="D52" s="44" t="s">
        <v>188</v>
      </c>
      <c r="E52" s="44" t="s">
        <v>189</v>
      </c>
      <c r="F52" s="76">
        <v>3000</v>
      </c>
      <c r="G52" s="41" t="s">
        <v>190</v>
      </c>
      <c r="H52" s="45">
        <v>2500000</v>
      </c>
      <c r="I52" s="33"/>
      <c r="J52" s="33" t="s">
        <v>38</v>
      </c>
      <c r="K52" s="23"/>
      <c r="L52" s="36"/>
    </row>
    <row r="53" spans="1:12" ht="15">
      <c r="A53" s="14" t="s">
        <v>9</v>
      </c>
      <c r="B53" s="46" t="s">
        <v>8</v>
      </c>
      <c r="C53" s="47"/>
      <c r="D53" s="48"/>
      <c r="E53" s="47"/>
      <c r="F53" s="77">
        <f>SUM(F57:F58)</f>
        <v>4000</v>
      </c>
      <c r="G53" s="71"/>
      <c r="H53" s="70">
        <f>SUM(H57:H58)</f>
        <v>2000000</v>
      </c>
      <c r="I53" s="72">
        <f>COUNTIF(I57:I58,"x")</f>
        <v>0</v>
      </c>
      <c r="J53" s="50">
        <f>COUNTIF(J57:J58,"x")</f>
        <v>2</v>
      </c>
      <c r="K53" s="50">
        <f>COUNTIF(K57:K58,"x")</f>
        <v>0</v>
      </c>
      <c r="L53" s="49">
        <f>SUM(L57:L58)</f>
        <v>0</v>
      </c>
    </row>
    <row r="54" spans="1:12" ht="15">
      <c r="A54" s="30">
        <v>1</v>
      </c>
      <c r="B54" s="1" t="s">
        <v>7</v>
      </c>
      <c r="C54" s="21" t="s">
        <v>202</v>
      </c>
      <c r="D54" s="48"/>
      <c r="E54" s="47"/>
      <c r="F54" s="77">
        <v>50000</v>
      </c>
      <c r="G54" s="30" t="s">
        <v>203</v>
      </c>
      <c r="H54" s="70">
        <v>5000000</v>
      </c>
      <c r="I54" s="72"/>
      <c r="J54" s="50"/>
      <c r="K54" s="50"/>
      <c r="L54" s="49"/>
    </row>
    <row r="55" spans="1:12" ht="15">
      <c r="A55" s="30">
        <v>2</v>
      </c>
      <c r="B55" s="1" t="s">
        <v>195</v>
      </c>
      <c r="C55" s="21" t="s">
        <v>198</v>
      </c>
      <c r="D55" s="48"/>
      <c r="E55" s="47"/>
      <c r="F55" s="77">
        <v>2000</v>
      </c>
      <c r="G55" s="30" t="s">
        <v>204</v>
      </c>
      <c r="H55" s="70">
        <v>1000000</v>
      </c>
      <c r="I55" s="72"/>
      <c r="J55" s="50"/>
      <c r="K55" s="50"/>
      <c r="L55" s="49"/>
    </row>
    <row r="56" spans="1:12" ht="30">
      <c r="A56" s="30">
        <v>3</v>
      </c>
      <c r="B56" s="1" t="s">
        <v>196</v>
      </c>
      <c r="C56" s="21" t="s">
        <v>199</v>
      </c>
      <c r="D56" s="48"/>
      <c r="E56" s="47"/>
      <c r="F56" s="77">
        <v>100000</v>
      </c>
      <c r="G56" s="30" t="s">
        <v>205</v>
      </c>
      <c r="H56" s="70">
        <v>8000000</v>
      </c>
      <c r="I56" s="72"/>
      <c r="J56" s="50"/>
      <c r="K56" s="50"/>
      <c r="L56" s="49"/>
    </row>
    <row r="57" spans="1:12" ht="30">
      <c r="A57" s="30">
        <v>4</v>
      </c>
      <c r="B57" s="1" t="s">
        <v>197</v>
      </c>
      <c r="C57" s="21" t="s">
        <v>200</v>
      </c>
      <c r="D57" s="35"/>
      <c r="E57" s="1"/>
      <c r="F57" s="77">
        <v>2000</v>
      </c>
      <c r="G57" s="30" t="s">
        <v>206</v>
      </c>
      <c r="H57" s="70">
        <v>1000000</v>
      </c>
      <c r="I57" s="69"/>
      <c r="J57" s="23" t="s">
        <v>38</v>
      </c>
      <c r="K57" s="23"/>
      <c r="L57" s="36"/>
    </row>
    <row r="58" spans="1:12" ht="15">
      <c r="A58" s="30">
        <v>5</v>
      </c>
      <c r="B58" s="1" t="s">
        <v>74</v>
      </c>
      <c r="C58" s="21" t="s">
        <v>201</v>
      </c>
      <c r="D58" s="40"/>
      <c r="E58" s="1"/>
      <c r="F58" s="77">
        <v>2000</v>
      </c>
      <c r="G58" s="30" t="s">
        <v>207</v>
      </c>
      <c r="H58" s="70">
        <v>1000000</v>
      </c>
      <c r="I58" s="69"/>
      <c r="J58" s="23" t="s">
        <v>38</v>
      </c>
      <c r="K58" s="23"/>
      <c r="L58" s="36"/>
    </row>
    <row r="59" spans="1:12" ht="15">
      <c r="A59" s="14" t="s">
        <v>6</v>
      </c>
      <c r="B59" s="37" t="s">
        <v>5</v>
      </c>
      <c r="C59" s="1"/>
      <c r="D59" s="51"/>
      <c r="E59" s="21"/>
      <c r="F59" s="39">
        <f>SUM(F60)</f>
        <v>50000</v>
      </c>
      <c r="G59" s="52"/>
      <c r="H59" s="38">
        <f>SUM(H60)</f>
        <v>3000000</v>
      </c>
      <c r="I59" s="39">
        <f>COUNTIF(I60,"x")</f>
        <v>0</v>
      </c>
      <c r="J59" s="39">
        <f>COUNTIF(J60,"x")</f>
        <v>1</v>
      </c>
      <c r="K59" s="39">
        <f>COUNTIF(K60,"x")</f>
        <v>0</v>
      </c>
      <c r="L59" s="38">
        <f>SUM(L60)</f>
        <v>0</v>
      </c>
    </row>
    <row r="60" spans="1:12" ht="45">
      <c r="A60" s="18">
        <v>1</v>
      </c>
      <c r="B60" s="1" t="s">
        <v>59</v>
      </c>
      <c r="C60" s="1" t="s">
        <v>60</v>
      </c>
      <c r="D60" s="18" t="s">
        <v>61</v>
      </c>
      <c r="E60" s="21" t="s">
        <v>4</v>
      </c>
      <c r="F60" s="23">
        <v>50000</v>
      </c>
      <c r="G60" s="1" t="s">
        <v>62</v>
      </c>
      <c r="H60" s="26">
        <v>3000000</v>
      </c>
      <c r="I60" s="23"/>
      <c r="J60" s="23" t="s">
        <v>38</v>
      </c>
      <c r="K60" s="23"/>
      <c r="L60" s="36"/>
    </row>
    <row r="61" spans="1:12" ht="15">
      <c r="A61" s="14" t="s">
        <v>58</v>
      </c>
      <c r="B61" s="37" t="s">
        <v>3</v>
      </c>
      <c r="C61" s="21"/>
      <c r="D61" s="33"/>
      <c r="E61" s="21"/>
      <c r="F61" s="39">
        <f>SUM(F62:F64)</f>
        <v>60000</v>
      </c>
      <c r="G61" s="53"/>
      <c r="H61" s="38">
        <f>SUM(H62:H64)</f>
        <v>7000000</v>
      </c>
      <c r="I61" s="39">
        <f>COUNTIF(I62:I64,"x")</f>
        <v>0</v>
      </c>
      <c r="J61" s="39">
        <f>COUNTIF(J62:J64,"x")</f>
        <v>3</v>
      </c>
      <c r="K61" s="39">
        <f>COUNTIF(K62:K64,"x")</f>
        <v>0</v>
      </c>
      <c r="L61" s="38">
        <f>SUM(L62:L64)</f>
        <v>0</v>
      </c>
    </row>
    <row r="62" spans="1:12" ht="30">
      <c r="A62" s="18">
        <v>1</v>
      </c>
      <c r="B62" s="1" t="s">
        <v>2</v>
      </c>
      <c r="C62" s="1" t="s">
        <v>1</v>
      </c>
      <c r="D62" s="40" t="s">
        <v>34</v>
      </c>
      <c r="E62" s="1"/>
      <c r="F62" s="74">
        <v>30000</v>
      </c>
      <c r="G62" s="1" t="s">
        <v>57</v>
      </c>
      <c r="H62" s="26">
        <v>2000000</v>
      </c>
      <c r="I62" s="23"/>
      <c r="J62" s="23" t="s">
        <v>38</v>
      </c>
      <c r="K62" s="23"/>
      <c r="L62" s="36"/>
    </row>
    <row r="63" spans="1:12" ht="15">
      <c r="A63" s="18">
        <v>2</v>
      </c>
      <c r="B63" s="1" t="s">
        <v>48</v>
      </c>
      <c r="C63" s="1" t="s">
        <v>49</v>
      </c>
      <c r="D63" s="40" t="s">
        <v>50</v>
      </c>
      <c r="E63" s="1"/>
      <c r="F63" s="74" t="s">
        <v>235</v>
      </c>
      <c r="G63" s="1" t="s">
        <v>57</v>
      </c>
      <c r="H63" s="26">
        <v>3000000</v>
      </c>
      <c r="I63" s="23"/>
      <c r="J63" s="23" t="s">
        <v>38</v>
      </c>
      <c r="K63" s="23"/>
      <c r="L63" s="36"/>
    </row>
    <row r="64" spans="1:12" ht="30">
      <c r="A64" s="18">
        <v>3</v>
      </c>
      <c r="B64" s="1" t="s">
        <v>93</v>
      </c>
      <c r="C64" s="1" t="s">
        <v>91</v>
      </c>
      <c r="D64" s="35" t="s">
        <v>35</v>
      </c>
      <c r="E64" s="21" t="s">
        <v>0</v>
      </c>
      <c r="F64" s="74">
        <v>30000</v>
      </c>
      <c r="G64" s="1" t="s">
        <v>57</v>
      </c>
      <c r="H64" s="26">
        <v>2000000</v>
      </c>
      <c r="I64" s="23"/>
      <c r="J64" s="23" t="s">
        <v>38</v>
      </c>
      <c r="K64" s="23"/>
      <c r="L64" s="36"/>
    </row>
    <row r="65" spans="1:12" ht="30">
      <c r="A65" s="18">
        <v>4</v>
      </c>
      <c r="B65" s="1" t="s">
        <v>191</v>
      </c>
      <c r="C65" s="1" t="s">
        <v>192</v>
      </c>
      <c r="D65" s="40" t="s">
        <v>233</v>
      </c>
      <c r="E65" s="21"/>
      <c r="F65" s="23">
        <v>10000</v>
      </c>
      <c r="G65" s="1" t="s">
        <v>57</v>
      </c>
      <c r="H65" s="26">
        <v>1000000</v>
      </c>
      <c r="I65" s="23"/>
      <c r="J65" s="23" t="s">
        <v>38</v>
      </c>
      <c r="K65" s="23"/>
      <c r="L65" s="36"/>
    </row>
    <row r="66" spans="1:12" ht="30">
      <c r="A66" s="18">
        <v>5</v>
      </c>
      <c r="B66" s="1" t="s">
        <v>193</v>
      </c>
      <c r="C66" s="1" t="s">
        <v>194</v>
      </c>
      <c r="D66" s="40" t="s">
        <v>234</v>
      </c>
      <c r="E66" s="21"/>
      <c r="F66" s="23">
        <v>10000</v>
      </c>
      <c r="G66" s="1" t="s">
        <v>57</v>
      </c>
      <c r="H66" s="26">
        <v>1000000</v>
      </c>
      <c r="I66" s="23"/>
      <c r="J66" s="23" t="s">
        <v>38</v>
      </c>
      <c r="K66" s="23"/>
      <c r="L66" s="36"/>
    </row>
    <row r="67" spans="1:12" ht="15">
      <c r="A67" s="54" t="s">
        <v>95</v>
      </c>
      <c r="B67" s="54"/>
      <c r="C67" s="12">
        <f>A44+A52+A58+A60+A66</f>
        <v>58</v>
      </c>
      <c r="D67" s="12"/>
      <c r="E67" s="12"/>
      <c r="F67" s="55">
        <f>F4+F52+F58+F60+F66</f>
        <v>611800</v>
      </c>
      <c r="G67" s="55"/>
      <c r="H67" s="55"/>
      <c r="I67" s="55">
        <f>I44+I52+I58+I60+I66</f>
        <v>0</v>
      </c>
      <c r="J67" s="55"/>
      <c r="K67" s="55">
        <f>K44+K52+K58+K60+K66</f>
        <v>0</v>
      </c>
      <c r="L67" s="55">
        <f>L44+L52+L58+L60+L66</f>
        <v>15000</v>
      </c>
    </row>
    <row r="68" ht="15" hidden="1"/>
    <row r="69" spans="2:6" ht="15" hidden="1">
      <c r="B69" s="6"/>
      <c r="C69" s="6"/>
      <c r="D69" s="5"/>
      <c r="E69" s="57" t="s">
        <v>79</v>
      </c>
      <c r="F69" s="78"/>
    </row>
    <row r="70" spans="1:12" ht="15" hidden="1">
      <c r="A70" s="5"/>
      <c r="B70" s="58" t="s">
        <v>75</v>
      </c>
      <c r="C70" s="58"/>
      <c r="D70" s="5"/>
      <c r="E70" s="7" t="s">
        <v>80</v>
      </c>
      <c r="F70" s="7"/>
      <c r="G70" s="59"/>
      <c r="H70" s="65"/>
      <c r="I70" s="62"/>
      <c r="J70" s="62"/>
      <c r="K70" s="62"/>
      <c r="L70" s="61"/>
    </row>
    <row r="71" spans="1:14" ht="15" hidden="1">
      <c r="A71" s="5"/>
      <c r="B71" s="58"/>
      <c r="C71" s="58"/>
      <c r="D71" s="5"/>
      <c r="E71" s="7"/>
      <c r="F71" s="7"/>
      <c r="G71" s="58"/>
      <c r="H71" s="66"/>
      <c r="I71" s="62"/>
      <c r="J71" s="62"/>
      <c r="K71" s="62"/>
      <c r="L71" s="61"/>
      <c r="M71" s="5"/>
      <c r="N71" s="5"/>
    </row>
    <row r="72" spans="1:12" s="5" customFormat="1" ht="15" hidden="1">
      <c r="A72" s="11"/>
      <c r="B72" s="10"/>
      <c r="C72" s="10"/>
      <c r="D72" s="56"/>
      <c r="E72" s="56"/>
      <c r="F72" s="11"/>
      <c r="G72" s="10"/>
      <c r="H72" s="63"/>
      <c r="I72" s="63"/>
      <c r="J72" s="63"/>
      <c r="K72" s="63"/>
      <c r="L72" s="64"/>
    </row>
    <row r="73" spans="1:14" s="5" customFormat="1" ht="15" hidden="1">
      <c r="A73" s="11"/>
      <c r="B73" s="10"/>
      <c r="C73" s="10"/>
      <c r="D73" s="56"/>
      <c r="E73" s="56"/>
      <c r="F73" s="11"/>
      <c r="G73" s="10"/>
      <c r="H73" s="63"/>
      <c r="I73" s="63"/>
      <c r="J73" s="63"/>
      <c r="K73" s="63"/>
      <c r="L73" s="64"/>
      <c r="M73" s="10"/>
      <c r="N73" s="10"/>
    </row>
    <row r="74" ht="15" hidden="1"/>
    <row r="75" ht="15" hidden="1"/>
    <row r="76" ht="15" hidden="1"/>
    <row r="77" ht="15" hidden="1"/>
    <row r="78" spans="3:8" ht="15" hidden="1">
      <c r="C78" s="60"/>
      <c r="D78" s="60"/>
      <c r="H78" s="67">
        <f>H4+H45</f>
        <v>536400000</v>
      </c>
    </row>
    <row r="79" ht="15" hidden="1"/>
    <row r="80" ht="15" hidden="1"/>
    <row r="81" ht="15" hidden="1"/>
  </sheetData>
  <sheetProtection/>
  <mergeCells count="5">
    <mergeCell ref="A1:L1"/>
    <mergeCell ref="E70:F70"/>
    <mergeCell ref="E71:F71"/>
    <mergeCell ref="A67:B67"/>
    <mergeCell ref="C78:D78"/>
  </mergeCells>
  <printOptions horizontalCentered="1"/>
  <pageMargins left="0.2" right="0.2" top="0.7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53">
      <selection activeCell="D64" sqref="D64"/>
    </sheetView>
  </sheetViews>
  <sheetFormatPr defaultColWidth="9.140625" defaultRowHeight="12.75"/>
  <cols>
    <col min="1" max="1" width="5.00390625" style="11" customWidth="1"/>
    <col min="2" max="2" width="27.00390625" style="10" customWidth="1"/>
    <col min="3" max="3" width="31.140625" style="10" customWidth="1"/>
    <col min="4" max="4" width="13.8515625" style="11" customWidth="1"/>
    <col min="5" max="5" width="18.7109375" style="56" customWidth="1"/>
    <col min="6" max="6" width="10.140625" style="56" customWidth="1"/>
    <col min="7" max="7" width="19.7109375" style="10" customWidth="1"/>
    <col min="8" max="8" width="12.28125" style="63" customWidth="1"/>
    <col min="9" max="9" width="5.421875" style="63" customWidth="1"/>
    <col min="10" max="10" width="6.7109375" style="63" customWidth="1"/>
    <col min="11" max="11" width="6.57421875" style="63" customWidth="1"/>
    <col min="12" max="12" width="12.421875" style="64" hidden="1" customWidth="1"/>
    <col min="13" max="13" width="11.28125" style="10" bestFit="1" customWidth="1"/>
    <col min="14" max="16384" width="9.140625" style="10" customWidth="1"/>
  </cols>
  <sheetData>
    <row r="1" spans="1:12" s="5" customFormat="1" ht="14.25">
      <c r="A1" s="8" t="s">
        <v>232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6" ht="15">
      <c r="A2" s="9"/>
      <c r="B2" s="9"/>
      <c r="C2" s="9"/>
      <c r="D2" s="9"/>
      <c r="E2" s="9"/>
      <c r="F2" s="79"/>
    </row>
    <row r="3" spans="1:12" ht="57">
      <c r="A3" s="12" t="s">
        <v>81</v>
      </c>
      <c r="B3" s="12" t="s">
        <v>88</v>
      </c>
      <c r="C3" s="12" t="s">
        <v>82</v>
      </c>
      <c r="D3" s="12" t="s">
        <v>84</v>
      </c>
      <c r="E3" s="12" t="s">
        <v>89</v>
      </c>
      <c r="F3" s="12" t="s">
        <v>83</v>
      </c>
      <c r="G3" s="12" t="s">
        <v>85</v>
      </c>
      <c r="H3" s="12" t="s">
        <v>86</v>
      </c>
      <c r="I3" s="13" t="s">
        <v>36</v>
      </c>
      <c r="J3" s="13" t="s">
        <v>37</v>
      </c>
      <c r="K3" s="13" t="s">
        <v>87</v>
      </c>
      <c r="L3" s="12" t="s">
        <v>86</v>
      </c>
    </row>
    <row r="4" spans="1:12" ht="15">
      <c r="A4" s="14" t="s">
        <v>28</v>
      </c>
      <c r="B4" s="14" t="s">
        <v>27</v>
      </c>
      <c r="C4" s="12"/>
      <c r="D4" s="12"/>
      <c r="E4" s="15"/>
      <c r="F4" s="16">
        <f>SUM(F5:F44)</f>
        <v>546800</v>
      </c>
      <c r="G4" s="16"/>
      <c r="H4" s="16">
        <f>SUM(H5:H44)</f>
        <v>518900000</v>
      </c>
      <c r="I4" s="17"/>
      <c r="J4" s="50">
        <f>COUNTIF(J5:J44,"x")</f>
        <v>35</v>
      </c>
      <c r="K4" s="50">
        <f>COUNTIF(K5:K44,"x")</f>
        <v>6</v>
      </c>
      <c r="L4" s="16">
        <f>SUM(L5:L44)</f>
        <v>523890000</v>
      </c>
    </row>
    <row r="5" spans="1:13" ht="45">
      <c r="A5" s="18">
        <v>1</v>
      </c>
      <c r="B5" s="19" t="s">
        <v>70</v>
      </c>
      <c r="C5" s="19" t="s">
        <v>71</v>
      </c>
      <c r="D5" s="28" t="s">
        <v>240</v>
      </c>
      <c r="E5" s="21"/>
      <c r="F5" s="36">
        <v>2000</v>
      </c>
      <c r="G5" s="19" t="s">
        <v>73</v>
      </c>
      <c r="H5" s="22">
        <v>4000000</v>
      </c>
      <c r="I5" s="23"/>
      <c r="J5" s="23" t="s">
        <v>38</v>
      </c>
      <c r="K5" s="23" t="s">
        <v>38</v>
      </c>
      <c r="L5" s="22">
        <v>4000000</v>
      </c>
      <c r="M5" s="24"/>
    </row>
    <row r="6" spans="1:12" ht="30">
      <c r="A6" s="18">
        <v>2</v>
      </c>
      <c r="B6" s="1" t="s">
        <v>97</v>
      </c>
      <c r="C6" s="1" t="s">
        <v>98</v>
      </c>
      <c r="D6" s="40" t="s">
        <v>99</v>
      </c>
      <c r="E6" s="1" t="s">
        <v>100</v>
      </c>
      <c r="F6" s="22">
        <v>60000</v>
      </c>
      <c r="G6" s="1" t="s">
        <v>57</v>
      </c>
      <c r="H6" s="22">
        <v>20000000</v>
      </c>
      <c r="I6" s="33"/>
      <c r="J6" s="23" t="s">
        <v>38</v>
      </c>
      <c r="K6" s="33"/>
      <c r="L6" s="22">
        <v>20000000</v>
      </c>
    </row>
    <row r="7" spans="1:12" ht="30">
      <c r="A7" s="18">
        <v>3</v>
      </c>
      <c r="B7" s="1" t="s">
        <v>43</v>
      </c>
      <c r="C7" s="1" t="s">
        <v>44</v>
      </c>
      <c r="D7" s="25" t="s">
        <v>45</v>
      </c>
      <c r="E7" s="21"/>
      <c r="F7" s="36">
        <v>30000</v>
      </c>
      <c r="G7" s="1" t="s">
        <v>57</v>
      </c>
      <c r="H7" s="22">
        <v>10000000</v>
      </c>
      <c r="I7" s="23"/>
      <c r="J7" s="23" t="s">
        <v>38</v>
      </c>
      <c r="K7" s="23"/>
      <c r="L7" s="22">
        <v>10000000</v>
      </c>
    </row>
    <row r="8" spans="1:12" ht="15">
      <c r="A8" s="18">
        <v>4</v>
      </c>
      <c r="B8" s="1" t="s">
        <v>46</v>
      </c>
      <c r="C8" s="1" t="s">
        <v>55</v>
      </c>
      <c r="D8" s="25" t="s">
        <v>47</v>
      </c>
      <c r="E8" s="21"/>
      <c r="F8" s="36">
        <v>500</v>
      </c>
      <c r="G8" s="1" t="s">
        <v>57</v>
      </c>
      <c r="H8" s="26">
        <v>5000</v>
      </c>
      <c r="I8" s="23"/>
      <c r="J8" s="23" t="s">
        <v>38</v>
      </c>
      <c r="K8" s="23"/>
      <c r="L8" s="26">
        <v>5000</v>
      </c>
    </row>
    <row r="9" spans="1:12" ht="30">
      <c r="A9" s="18">
        <v>5</v>
      </c>
      <c r="B9" s="1" t="s">
        <v>39</v>
      </c>
      <c r="C9" s="1" t="s">
        <v>94</v>
      </c>
      <c r="D9" s="18" t="s">
        <v>40</v>
      </c>
      <c r="E9" s="21"/>
      <c r="F9" s="36">
        <v>500</v>
      </c>
      <c r="G9" s="1" t="s">
        <v>57</v>
      </c>
      <c r="H9" s="26">
        <v>5000</v>
      </c>
      <c r="I9" s="23"/>
      <c r="J9" s="23" t="s">
        <v>38</v>
      </c>
      <c r="K9" s="23"/>
      <c r="L9" s="26">
        <v>5000</v>
      </c>
    </row>
    <row r="10" spans="1:12" ht="15">
      <c r="A10" s="18">
        <v>6</v>
      </c>
      <c r="B10" s="19" t="s">
        <v>101</v>
      </c>
      <c r="C10" s="19" t="s">
        <v>102</v>
      </c>
      <c r="D10" s="28" t="s">
        <v>103</v>
      </c>
      <c r="E10" s="19"/>
      <c r="F10" s="80">
        <v>5000</v>
      </c>
      <c r="G10" s="19" t="s">
        <v>104</v>
      </c>
      <c r="H10" s="22">
        <v>2000000</v>
      </c>
      <c r="I10" s="33"/>
      <c r="J10" s="33"/>
      <c r="K10" s="33"/>
      <c r="L10" s="22">
        <v>2000000</v>
      </c>
    </row>
    <row r="11" spans="1:12" ht="15">
      <c r="A11" s="18">
        <v>7</v>
      </c>
      <c r="B11" s="19" t="s">
        <v>208</v>
      </c>
      <c r="C11" s="19" t="s">
        <v>209</v>
      </c>
      <c r="D11" s="28"/>
      <c r="E11" s="19"/>
      <c r="F11" s="80">
        <v>3000</v>
      </c>
      <c r="G11" s="19" t="s">
        <v>104</v>
      </c>
      <c r="H11" s="22">
        <v>2000000</v>
      </c>
      <c r="I11" s="33"/>
      <c r="J11" s="33"/>
      <c r="K11" s="33"/>
      <c r="L11" s="22">
        <v>2000000</v>
      </c>
    </row>
    <row r="12" spans="1:12" ht="15">
      <c r="A12" s="18">
        <v>8</v>
      </c>
      <c r="B12" s="19" t="s">
        <v>67</v>
      </c>
      <c r="C12" s="19" t="s">
        <v>68</v>
      </c>
      <c r="D12" s="28" t="s">
        <v>69</v>
      </c>
      <c r="E12" s="21"/>
      <c r="F12" s="36">
        <v>1000</v>
      </c>
      <c r="G12" s="19" t="s">
        <v>210</v>
      </c>
      <c r="H12" s="22">
        <v>10000</v>
      </c>
      <c r="I12" s="23"/>
      <c r="J12" s="23" t="s">
        <v>38</v>
      </c>
      <c r="K12" s="23" t="s">
        <v>38</v>
      </c>
      <c r="L12" s="22">
        <v>5000000</v>
      </c>
    </row>
    <row r="13" spans="1:12" ht="15">
      <c r="A13" s="18">
        <v>9</v>
      </c>
      <c r="B13" s="1" t="s">
        <v>54</v>
      </c>
      <c r="C13" s="1" t="s">
        <v>105</v>
      </c>
      <c r="D13" s="25" t="s">
        <v>106</v>
      </c>
      <c r="E13" s="21"/>
      <c r="F13" s="36">
        <v>500</v>
      </c>
      <c r="G13" s="1" t="s">
        <v>57</v>
      </c>
      <c r="H13" s="26">
        <v>2000</v>
      </c>
      <c r="I13" s="23"/>
      <c r="J13" s="23" t="s">
        <v>38</v>
      </c>
      <c r="K13" s="23"/>
      <c r="L13" s="26">
        <v>2000</v>
      </c>
    </row>
    <row r="14" spans="1:12" ht="30">
      <c r="A14" s="18">
        <v>10</v>
      </c>
      <c r="B14" s="1" t="s">
        <v>107</v>
      </c>
      <c r="C14" s="1" t="s">
        <v>108</v>
      </c>
      <c r="D14" s="40" t="s">
        <v>109</v>
      </c>
      <c r="E14" s="1" t="s">
        <v>110</v>
      </c>
      <c r="F14" s="22">
        <v>10000</v>
      </c>
      <c r="G14" s="1" t="s">
        <v>111</v>
      </c>
      <c r="H14" s="22">
        <v>5500000</v>
      </c>
      <c r="I14" s="33"/>
      <c r="J14" s="23" t="s">
        <v>38</v>
      </c>
      <c r="K14" s="33"/>
      <c r="L14" s="22">
        <v>5500000</v>
      </c>
    </row>
    <row r="15" spans="1:12" ht="15">
      <c r="A15" s="18">
        <v>11</v>
      </c>
      <c r="B15" s="1" t="s">
        <v>112</v>
      </c>
      <c r="C15" s="1" t="s">
        <v>113</v>
      </c>
      <c r="D15" s="40" t="s">
        <v>114</v>
      </c>
      <c r="E15" s="1" t="s">
        <v>115</v>
      </c>
      <c r="F15" s="22">
        <v>10000</v>
      </c>
      <c r="G15" s="1" t="s">
        <v>116</v>
      </c>
      <c r="H15" s="22">
        <v>10000</v>
      </c>
      <c r="I15" s="33"/>
      <c r="J15" s="23" t="s">
        <v>38</v>
      </c>
      <c r="K15" s="33"/>
      <c r="L15" s="22">
        <v>10000</v>
      </c>
    </row>
    <row r="16" spans="1:12" ht="30">
      <c r="A16" s="18">
        <v>12</v>
      </c>
      <c r="B16" s="29" t="s">
        <v>76</v>
      </c>
      <c r="C16" s="29" t="s">
        <v>118</v>
      </c>
      <c r="D16" s="30">
        <v>918812068</v>
      </c>
      <c r="E16" s="21"/>
      <c r="F16" s="36">
        <v>5000</v>
      </c>
      <c r="G16" s="29" t="s">
        <v>78</v>
      </c>
      <c r="H16" s="31">
        <v>50000000</v>
      </c>
      <c r="I16" s="23" t="s">
        <v>38</v>
      </c>
      <c r="J16" s="23" t="s">
        <v>38</v>
      </c>
      <c r="K16" s="23" t="s">
        <v>38</v>
      </c>
      <c r="L16" s="31">
        <v>50000000</v>
      </c>
    </row>
    <row r="17" spans="1:12" ht="15">
      <c r="A17" s="18">
        <v>13</v>
      </c>
      <c r="B17" s="29" t="s">
        <v>211</v>
      </c>
      <c r="C17" s="29" t="s">
        <v>212</v>
      </c>
      <c r="D17" s="32" t="s">
        <v>213</v>
      </c>
      <c r="E17" s="21"/>
      <c r="F17" s="36">
        <v>3000</v>
      </c>
      <c r="G17" s="29" t="s">
        <v>78</v>
      </c>
      <c r="H17" s="31">
        <v>30000000</v>
      </c>
      <c r="I17" s="23"/>
      <c r="J17" s="23"/>
      <c r="K17" s="23" t="s">
        <v>38</v>
      </c>
      <c r="L17" s="31">
        <v>30000000</v>
      </c>
    </row>
    <row r="18" spans="1:12" ht="30">
      <c r="A18" s="18">
        <v>14</v>
      </c>
      <c r="B18" s="29" t="s">
        <v>214</v>
      </c>
      <c r="C18" s="29" t="s">
        <v>215</v>
      </c>
      <c r="D18" s="32">
        <v>2633811233</v>
      </c>
      <c r="E18" s="21"/>
      <c r="F18" s="36">
        <v>5000</v>
      </c>
      <c r="G18" s="29" t="s">
        <v>216</v>
      </c>
      <c r="H18" s="31">
        <v>50000000</v>
      </c>
      <c r="I18" s="23" t="s">
        <v>38</v>
      </c>
      <c r="J18" s="23" t="s">
        <v>38</v>
      </c>
      <c r="K18" s="23" t="s">
        <v>38</v>
      </c>
      <c r="L18" s="31">
        <v>50000000</v>
      </c>
    </row>
    <row r="19" spans="1:12" ht="30">
      <c r="A19" s="18">
        <v>15</v>
      </c>
      <c r="B19" s="1" t="s">
        <v>25</v>
      </c>
      <c r="C19" s="1" t="s">
        <v>119</v>
      </c>
      <c r="D19" s="33" t="s">
        <v>30</v>
      </c>
      <c r="E19" s="1" t="s">
        <v>24</v>
      </c>
      <c r="F19" s="26"/>
      <c r="G19" s="1" t="s">
        <v>57</v>
      </c>
      <c r="H19" s="26"/>
      <c r="I19" s="23"/>
      <c r="J19" s="33" t="s">
        <v>38</v>
      </c>
      <c r="K19" s="23"/>
      <c r="L19" s="26"/>
    </row>
    <row r="20" spans="1:12" ht="30">
      <c r="A20" s="18">
        <v>16</v>
      </c>
      <c r="B20" s="1" t="s">
        <v>120</v>
      </c>
      <c r="C20" s="1" t="s">
        <v>121</v>
      </c>
      <c r="D20" s="40" t="s">
        <v>122</v>
      </c>
      <c r="E20" s="1" t="s">
        <v>123</v>
      </c>
      <c r="F20" s="22">
        <v>10000</v>
      </c>
      <c r="G20" s="1" t="s">
        <v>57</v>
      </c>
      <c r="H20" s="22">
        <v>145700000</v>
      </c>
      <c r="I20" s="33" t="s">
        <v>38</v>
      </c>
      <c r="J20" s="23" t="s">
        <v>38</v>
      </c>
      <c r="K20" s="33"/>
      <c r="L20" s="22">
        <v>145700000</v>
      </c>
    </row>
    <row r="21" spans="1:12" ht="30">
      <c r="A21" s="18">
        <v>17</v>
      </c>
      <c r="B21" s="1" t="s">
        <v>127</v>
      </c>
      <c r="C21" s="1" t="s">
        <v>128</v>
      </c>
      <c r="D21" s="40" t="s">
        <v>129</v>
      </c>
      <c r="E21" s="1" t="s">
        <v>130</v>
      </c>
      <c r="F21" s="22">
        <v>10000</v>
      </c>
      <c r="G21" s="1" t="s">
        <v>131</v>
      </c>
      <c r="H21" s="22">
        <v>1000000</v>
      </c>
      <c r="I21" s="33"/>
      <c r="J21" s="23" t="s">
        <v>38</v>
      </c>
      <c r="K21" s="33"/>
      <c r="L21" s="22">
        <v>1000000</v>
      </c>
    </row>
    <row r="22" spans="1:12" ht="30">
      <c r="A22" s="18">
        <v>18</v>
      </c>
      <c r="B22" s="1" t="s">
        <v>18</v>
      </c>
      <c r="C22" s="1" t="s">
        <v>132</v>
      </c>
      <c r="D22" s="40" t="s">
        <v>133</v>
      </c>
      <c r="E22" s="1" t="s">
        <v>134</v>
      </c>
      <c r="F22" s="22">
        <v>20000</v>
      </c>
      <c r="G22" s="1" t="s">
        <v>135</v>
      </c>
      <c r="H22" s="22">
        <v>30000000</v>
      </c>
      <c r="I22" s="33"/>
      <c r="J22" s="33"/>
      <c r="K22" s="33"/>
      <c r="L22" s="22">
        <v>30000000</v>
      </c>
    </row>
    <row r="23" spans="1:12" ht="15">
      <c r="A23" s="18">
        <v>19</v>
      </c>
      <c r="B23" s="1" t="s">
        <v>136</v>
      </c>
      <c r="C23" s="1" t="s">
        <v>137</v>
      </c>
      <c r="D23" s="40" t="s">
        <v>138</v>
      </c>
      <c r="E23" s="1" t="s">
        <v>139</v>
      </c>
      <c r="F23" s="22">
        <v>10000</v>
      </c>
      <c r="G23" s="1" t="s">
        <v>140</v>
      </c>
      <c r="H23" s="22">
        <v>50000</v>
      </c>
      <c r="I23" s="33"/>
      <c r="J23" s="23" t="s">
        <v>38</v>
      </c>
      <c r="K23" s="33"/>
      <c r="L23" s="22">
        <v>50000</v>
      </c>
    </row>
    <row r="24" spans="1:12" ht="30">
      <c r="A24" s="18">
        <v>20</v>
      </c>
      <c r="B24" s="1" t="s">
        <v>26</v>
      </c>
      <c r="C24" s="1" t="s">
        <v>141</v>
      </c>
      <c r="D24" s="34" t="s">
        <v>29</v>
      </c>
      <c r="E24" s="1"/>
      <c r="F24" s="26">
        <v>300</v>
      </c>
      <c r="G24" s="1" t="s">
        <v>217</v>
      </c>
      <c r="H24" s="26">
        <v>1000</v>
      </c>
      <c r="I24" s="23"/>
      <c r="J24" s="23" t="s">
        <v>38</v>
      </c>
      <c r="K24" s="23"/>
      <c r="L24" s="26">
        <v>1000</v>
      </c>
    </row>
    <row r="25" spans="1:12" ht="15">
      <c r="A25" s="18">
        <v>21</v>
      </c>
      <c r="B25" s="1" t="s">
        <v>23</v>
      </c>
      <c r="C25" s="1" t="s">
        <v>96</v>
      </c>
      <c r="D25" s="35" t="s">
        <v>236</v>
      </c>
      <c r="E25" s="1" t="s">
        <v>22</v>
      </c>
      <c r="F25" s="26">
        <v>1000</v>
      </c>
      <c r="G25" s="1" t="s">
        <v>217</v>
      </c>
      <c r="H25" s="26">
        <v>1000</v>
      </c>
      <c r="I25" s="23"/>
      <c r="J25" s="23" t="s">
        <v>38</v>
      </c>
      <c r="K25" s="23"/>
      <c r="L25" s="26">
        <v>1000</v>
      </c>
    </row>
    <row r="26" spans="1:12" ht="30">
      <c r="A26" s="18">
        <v>22</v>
      </c>
      <c r="B26" s="1" t="s">
        <v>21</v>
      </c>
      <c r="C26" s="1" t="s">
        <v>142</v>
      </c>
      <c r="D26" s="35" t="s">
        <v>237</v>
      </c>
      <c r="E26" s="1" t="s">
        <v>19</v>
      </c>
      <c r="F26" s="36">
        <v>1000</v>
      </c>
      <c r="G26" s="1" t="s">
        <v>217</v>
      </c>
      <c r="H26" s="26">
        <v>1000</v>
      </c>
      <c r="I26" s="23"/>
      <c r="J26" s="23" t="s">
        <v>38</v>
      </c>
      <c r="K26" s="23"/>
      <c r="L26" s="26">
        <v>1000</v>
      </c>
    </row>
    <row r="27" spans="1:12" ht="20.25" customHeight="1">
      <c r="A27" s="18">
        <v>23</v>
      </c>
      <c r="B27" s="1" t="s">
        <v>41</v>
      </c>
      <c r="C27" s="1" t="s">
        <v>143</v>
      </c>
      <c r="D27" s="25" t="s">
        <v>42</v>
      </c>
      <c r="E27" s="1"/>
      <c r="F27" s="36"/>
      <c r="G27" s="1" t="s">
        <v>57</v>
      </c>
      <c r="H27" s="26"/>
      <c r="I27" s="23"/>
      <c r="J27" s="23" t="s">
        <v>38</v>
      </c>
      <c r="K27" s="23"/>
      <c r="L27" s="26"/>
    </row>
    <row r="28" spans="1:12" ht="20.25" customHeight="1">
      <c r="A28" s="18">
        <v>24</v>
      </c>
      <c r="B28" s="1" t="s">
        <v>124</v>
      </c>
      <c r="C28" s="1" t="s">
        <v>218</v>
      </c>
      <c r="D28" s="40" t="s">
        <v>125</v>
      </c>
      <c r="E28" s="1" t="s">
        <v>126</v>
      </c>
      <c r="F28" s="22">
        <v>500</v>
      </c>
      <c r="G28" s="1" t="s">
        <v>117</v>
      </c>
      <c r="H28" s="22">
        <v>60000000</v>
      </c>
      <c r="I28" s="33"/>
      <c r="J28" s="23" t="s">
        <v>38</v>
      </c>
      <c r="K28" s="33"/>
      <c r="L28" s="22">
        <v>60000000</v>
      </c>
    </row>
    <row r="29" spans="1:12" ht="20.25" customHeight="1">
      <c r="A29" s="18">
        <v>25</v>
      </c>
      <c r="B29" s="1" t="s">
        <v>144</v>
      </c>
      <c r="C29" s="1" t="s">
        <v>145</v>
      </c>
      <c r="D29" s="25"/>
      <c r="E29" s="1" t="s">
        <v>144</v>
      </c>
      <c r="F29" s="36">
        <v>1000</v>
      </c>
      <c r="G29" s="1" t="s">
        <v>146</v>
      </c>
      <c r="H29" s="26">
        <v>5000000</v>
      </c>
      <c r="I29" s="23"/>
      <c r="J29" s="23" t="s">
        <v>38</v>
      </c>
      <c r="K29" s="23"/>
      <c r="L29" s="26">
        <v>5000000</v>
      </c>
    </row>
    <row r="30" spans="1:12" ht="20.25" customHeight="1">
      <c r="A30" s="18">
        <v>26</v>
      </c>
      <c r="B30" s="1" t="s">
        <v>147</v>
      </c>
      <c r="C30" s="1" t="s">
        <v>148</v>
      </c>
      <c r="D30" s="35" t="s">
        <v>149</v>
      </c>
      <c r="E30" s="1" t="s">
        <v>150</v>
      </c>
      <c r="F30" s="22">
        <v>50000</v>
      </c>
      <c r="G30" s="1" t="s">
        <v>78</v>
      </c>
      <c r="H30" s="22">
        <v>15000000</v>
      </c>
      <c r="I30" s="33"/>
      <c r="J30" s="23" t="s">
        <v>38</v>
      </c>
      <c r="K30" s="33"/>
      <c r="L30" s="22">
        <v>15000000</v>
      </c>
    </row>
    <row r="31" spans="1:12" ht="20.25" customHeight="1">
      <c r="A31" s="18">
        <v>27</v>
      </c>
      <c r="B31" s="1" t="s">
        <v>219</v>
      </c>
      <c r="C31" s="1" t="s">
        <v>220</v>
      </c>
      <c r="D31" s="35" t="s">
        <v>221</v>
      </c>
      <c r="E31" s="1"/>
      <c r="F31" s="22">
        <v>2000</v>
      </c>
      <c r="G31" s="1" t="s">
        <v>78</v>
      </c>
      <c r="H31" s="22">
        <v>4000000</v>
      </c>
      <c r="I31" s="33"/>
      <c r="J31" s="23" t="s">
        <v>38</v>
      </c>
      <c r="K31" s="33"/>
      <c r="L31" s="22">
        <v>4000000</v>
      </c>
    </row>
    <row r="32" spans="1:12" ht="20.25" customHeight="1">
      <c r="A32" s="18">
        <v>28</v>
      </c>
      <c r="B32" s="1" t="s">
        <v>222</v>
      </c>
      <c r="C32" s="1" t="s">
        <v>223</v>
      </c>
      <c r="D32" s="35" t="s">
        <v>224</v>
      </c>
      <c r="E32" s="1"/>
      <c r="F32" s="22">
        <v>3000</v>
      </c>
      <c r="G32" s="1" t="s">
        <v>78</v>
      </c>
      <c r="H32" s="22">
        <v>3500000</v>
      </c>
      <c r="I32" s="33"/>
      <c r="J32" s="23" t="s">
        <v>38</v>
      </c>
      <c r="K32" s="33"/>
      <c r="L32" s="22">
        <v>3500000</v>
      </c>
    </row>
    <row r="33" spans="1:12" ht="20.25" customHeight="1">
      <c r="A33" s="18">
        <v>29</v>
      </c>
      <c r="B33" s="1" t="s">
        <v>225</v>
      </c>
      <c r="C33" s="1" t="s">
        <v>226</v>
      </c>
      <c r="D33" s="35" t="s">
        <v>227</v>
      </c>
      <c r="E33" s="1"/>
      <c r="F33" s="22">
        <v>3000</v>
      </c>
      <c r="G33" s="1" t="s">
        <v>78</v>
      </c>
      <c r="H33" s="22">
        <v>3000000</v>
      </c>
      <c r="I33" s="33"/>
      <c r="J33" s="23" t="s">
        <v>38</v>
      </c>
      <c r="K33" s="33"/>
      <c r="L33" s="22">
        <v>3000000</v>
      </c>
    </row>
    <row r="34" spans="1:12" ht="20.25" customHeight="1">
      <c r="A34" s="18">
        <v>30</v>
      </c>
      <c r="B34" s="1" t="s">
        <v>228</v>
      </c>
      <c r="C34" s="1" t="s">
        <v>229</v>
      </c>
      <c r="D34" s="35"/>
      <c r="E34" s="1"/>
      <c r="F34" s="22">
        <v>2500</v>
      </c>
      <c r="G34" s="1" t="s">
        <v>78</v>
      </c>
      <c r="H34" s="22">
        <v>3000000</v>
      </c>
      <c r="I34" s="33"/>
      <c r="J34" s="23" t="s">
        <v>38</v>
      </c>
      <c r="K34" s="33"/>
      <c r="L34" s="22">
        <v>3000000</v>
      </c>
    </row>
    <row r="35" spans="1:12" ht="20.25" customHeight="1">
      <c r="A35" s="18">
        <v>31</v>
      </c>
      <c r="B35" s="1" t="s">
        <v>230</v>
      </c>
      <c r="C35" s="1" t="s">
        <v>229</v>
      </c>
      <c r="D35" s="35"/>
      <c r="E35" s="1"/>
      <c r="F35" s="22">
        <v>3000</v>
      </c>
      <c r="G35" s="1" t="s">
        <v>78</v>
      </c>
      <c r="H35" s="22">
        <v>3000000</v>
      </c>
      <c r="I35" s="33"/>
      <c r="J35" s="23" t="s">
        <v>38</v>
      </c>
      <c r="K35" s="33"/>
      <c r="L35" s="22">
        <v>3000000</v>
      </c>
    </row>
    <row r="36" spans="1:12" ht="15">
      <c r="A36" s="18">
        <v>32</v>
      </c>
      <c r="B36" s="1" t="s">
        <v>231</v>
      </c>
      <c r="C36" s="1" t="s">
        <v>229</v>
      </c>
      <c r="D36" s="35"/>
      <c r="E36" s="1"/>
      <c r="F36" s="22">
        <v>5000</v>
      </c>
      <c r="G36" s="1" t="s">
        <v>78</v>
      </c>
      <c r="H36" s="22">
        <v>4000000</v>
      </c>
      <c r="I36" s="33"/>
      <c r="J36" s="23" t="s">
        <v>38</v>
      </c>
      <c r="K36" s="33"/>
      <c r="L36" s="22">
        <v>4000000</v>
      </c>
    </row>
    <row r="37" spans="1:13" ht="15">
      <c r="A37" s="18">
        <v>33</v>
      </c>
      <c r="B37" s="1" t="s">
        <v>151</v>
      </c>
      <c r="C37" s="1" t="s">
        <v>152</v>
      </c>
      <c r="D37" s="40" t="s">
        <v>153</v>
      </c>
      <c r="E37" s="1" t="s">
        <v>154</v>
      </c>
      <c r="F37" s="22">
        <v>25000</v>
      </c>
      <c r="G37" s="1" t="s">
        <v>117</v>
      </c>
      <c r="H37" s="22">
        <v>30000000</v>
      </c>
      <c r="I37" s="33"/>
      <c r="J37" s="23" t="s">
        <v>38</v>
      </c>
      <c r="K37" s="33"/>
      <c r="L37" s="22">
        <v>30000000</v>
      </c>
      <c r="M37" s="24"/>
    </row>
    <row r="38" spans="1:12" ht="30">
      <c r="A38" s="18">
        <v>34</v>
      </c>
      <c r="B38" s="1" t="s">
        <v>155</v>
      </c>
      <c r="C38" s="1" t="s">
        <v>156</v>
      </c>
      <c r="D38" s="40" t="s">
        <v>157</v>
      </c>
      <c r="E38" s="1" t="s">
        <v>158</v>
      </c>
      <c r="F38" s="22">
        <v>20000</v>
      </c>
      <c r="G38" s="1" t="s">
        <v>117</v>
      </c>
      <c r="H38" s="22">
        <v>20000000</v>
      </c>
      <c r="I38" s="33"/>
      <c r="J38" s="23" t="s">
        <v>38</v>
      </c>
      <c r="K38" s="33"/>
      <c r="L38" s="22">
        <v>20000000</v>
      </c>
    </row>
    <row r="39" spans="1:12" ht="15">
      <c r="A39" s="18">
        <v>35</v>
      </c>
      <c r="B39" s="1" t="s">
        <v>159</v>
      </c>
      <c r="C39" s="1" t="s">
        <v>160</v>
      </c>
      <c r="D39" s="25" t="s">
        <v>238</v>
      </c>
      <c r="E39" s="1" t="s">
        <v>161</v>
      </c>
      <c r="F39" s="36">
        <v>2000</v>
      </c>
      <c r="G39" s="1" t="s">
        <v>57</v>
      </c>
      <c r="H39" s="26">
        <v>1000000</v>
      </c>
      <c r="I39" s="23"/>
      <c r="J39" s="23" t="s">
        <v>38</v>
      </c>
      <c r="K39" s="23"/>
      <c r="L39" s="26">
        <v>1000000</v>
      </c>
    </row>
    <row r="40" spans="1:12" ht="30">
      <c r="A40" s="18">
        <v>36</v>
      </c>
      <c r="B40" s="1" t="s">
        <v>63</v>
      </c>
      <c r="C40" s="19" t="s">
        <v>64</v>
      </c>
      <c r="D40" s="28" t="s">
        <v>65</v>
      </c>
      <c r="E40" s="1" t="s">
        <v>63</v>
      </c>
      <c r="F40" s="36">
        <v>2000</v>
      </c>
      <c r="G40" s="19" t="s">
        <v>66</v>
      </c>
      <c r="H40" s="22">
        <v>1000000</v>
      </c>
      <c r="I40" s="23"/>
      <c r="J40" s="23" t="s">
        <v>38</v>
      </c>
      <c r="K40" s="23" t="s">
        <v>38</v>
      </c>
      <c r="L40" s="22">
        <v>1000000</v>
      </c>
    </row>
    <row r="41" spans="1:12" ht="30">
      <c r="A41" s="18">
        <v>37</v>
      </c>
      <c r="B41" s="1" t="s">
        <v>162</v>
      </c>
      <c r="C41" s="1" t="s">
        <v>163</v>
      </c>
      <c r="D41" s="40" t="s">
        <v>164</v>
      </c>
      <c r="E41" s="1" t="s">
        <v>165</v>
      </c>
      <c r="F41" s="22">
        <v>30000</v>
      </c>
      <c r="G41" s="1" t="s">
        <v>116</v>
      </c>
      <c r="H41" s="22">
        <v>100000</v>
      </c>
      <c r="I41" s="33"/>
      <c r="J41" s="23" t="s">
        <v>38</v>
      </c>
      <c r="K41" s="33"/>
      <c r="L41" s="22">
        <v>100000</v>
      </c>
    </row>
    <row r="42" spans="1:12" ht="30">
      <c r="A42" s="18">
        <v>38</v>
      </c>
      <c r="B42" s="1" t="s">
        <v>166</v>
      </c>
      <c r="C42" s="4" t="s">
        <v>167</v>
      </c>
      <c r="D42" s="35" t="s">
        <v>168</v>
      </c>
      <c r="E42" s="1" t="s">
        <v>169</v>
      </c>
      <c r="F42" s="22">
        <v>100000</v>
      </c>
      <c r="G42" s="1" t="s">
        <v>170</v>
      </c>
      <c r="H42" s="22">
        <v>15000000</v>
      </c>
      <c r="I42" s="33"/>
      <c r="J42" s="33"/>
      <c r="K42" s="33"/>
      <c r="L42" s="22">
        <v>15000000</v>
      </c>
    </row>
    <row r="43" spans="1:12" ht="30">
      <c r="A43" s="18">
        <v>39</v>
      </c>
      <c r="B43" s="1" t="s">
        <v>171</v>
      </c>
      <c r="C43" s="1" t="s">
        <v>172</v>
      </c>
      <c r="D43" s="40" t="s">
        <v>173</v>
      </c>
      <c r="E43" s="1" t="s">
        <v>174</v>
      </c>
      <c r="F43" s="22">
        <v>100000</v>
      </c>
      <c r="G43" s="1" t="s">
        <v>175</v>
      </c>
      <c r="H43" s="22">
        <v>1000000</v>
      </c>
      <c r="I43" s="33"/>
      <c r="J43" s="23" t="s">
        <v>38</v>
      </c>
      <c r="K43" s="33"/>
      <c r="L43" s="22">
        <v>1000000</v>
      </c>
    </row>
    <row r="44" spans="1:12" ht="30">
      <c r="A44" s="18">
        <v>40</v>
      </c>
      <c r="B44" s="1" t="s">
        <v>176</v>
      </c>
      <c r="C44" s="1" t="s">
        <v>177</v>
      </c>
      <c r="D44" s="40" t="s">
        <v>178</v>
      </c>
      <c r="E44" s="1" t="s">
        <v>179</v>
      </c>
      <c r="F44" s="22">
        <v>10000</v>
      </c>
      <c r="G44" s="1" t="s">
        <v>180</v>
      </c>
      <c r="H44" s="22">
        <v>15000</v>
      </c>
      <c r="I44" s="33"/>
      <c r="J44" s="23" t="s">
        <v>38</v>
      </c>
      <c r="K44" s="33"/>
      <c r="L44" s="22">
        <v>15000</v>
      </c>
    </row>
    <row r="45" spans="1:12" ht="15">
      <c r="A45" s="14" t="s">
        <v>17</v>
      </c>
      <c r="B45" s="37" t="s">
        <v>16</v>
      </c>
      <c r="C45" s="1"/>
      <c r="D45" s="25"/>
      <c r="E45" s="21"/>
      <c r="F45" s="38">
        <f>SUM(F46:F52)</f>
        <v>149000</v>
      </c>
      <c r="G45" s="38">
        <f aca="true" t="shared" si="0" ref="G45:L45">SUM(G46:G52)</f>
        <v>0</v>
      </c>
      <c r="H45" s="38">
        <f>SUM(H46:H52)</f>
        <v>17500000</v>
      </c>
      <c r="I45" s="39">
        <f t="shared" si="0"/>
        <v>0</v>
      </c>
      <c r="J45" s="50">
        <f>COUNTIF(J46:J52,"x")</f>
        <v>7</v>
      </c>
      <c r="K45" s="50">
        <f>COUNTIF(K46:K52,"x")</f>
        <v>0</v>
      </c>
      <c r="L45" s="38">
        <f t="shared" si="0"/>
        <v>0</v>
      </c>
    </row>
    <row r="46" spans="1:12" ht="30">
      <c r="A46" s="18">
        <v>1</v>
      </c>
      <c r="B46" s="1" t="s">
        <v>15</v>
      </c>
      <c r="C46" s="1" t="s">
        <v>90</v>
      </c>
      <c r="D46" s="33" t="s">
        <v>32</v>
      </c>
      <c r="E46" s="21"/>
      <c r="F46" s="36">
        <v>2000</v>
      </c>
      <c r="G46" s="1" t="s">
        <v>57</v>
      </c>
      <c r="H46" s="26">
        <v>2000000</v>
      </c>
      <c r="I46" s="23"/>
      <c r="J46" s="23" t="s">
        <v>38</v>
      </c>
      <c r="K46" s="23"/>
      <c r="L46" s="36"/>
    </row>
    <row r="47" spans="1:12" ht="30">
      <c r="A47" s="18">
        <v>2</v>
      </c>
      <c r="B47" s="1" t="s">
        <v>14</v>
      </c>
      <c r="C47" s="1" t="s">
        <v>13</v>
      </c>
      <c r="D47" s="18" t="s">
        <v>33</v>
      </c>
      <c r="E47" s="21"/>
      <c r="F47" s="36">
        <v>1000</v>
      </c>
      <c r="G47" s="1" t="s">
        <v>57</v>
      </c>
      <c r="H47" s="22">
        <v>1000000</v>
      </c>
      <c r="I47" s="23"/>
      <c r="J47" s="23" t="s">
        <v>38</v>
      </c>
      <c r="K47" s="23"/>
      <c r="L47" s="36"/>
    </row>
    <row r="48" spans="1:12" ht="15">
      <c r="A48" s="18">
        <v>3</v>
      </c>
      <c r="B48" s="1" t="s">
        <v>12</v>
      </c>
      <c r="C48" s="1" t="s">
        <v>11</v>
      </c>
      <c r="D48" s="35"/>
      <c r="E48" s="1"/>
      <c r="F48" s="36">
        <v>2000</v>
      </c>
      <c r="G48" s="1" t="s">
        <v>57</v>
      </c>
      <c r="H48" s="26">
        <v>2000000</v>
      </c>
      <c r="I48" s="23"/>
      <c r="J48" s="23" t="s">
        <v>38</v>
      </c>
      <c r="K48" s="23"/>
      <c r="L48" s="36"/>
    </row>
    <row r="49" spans="1:12" ht="15">
      <c r="A49" s="18">
        <v>4</v>
      </c>
      <c r="B49" s="1" t="s">
        <v>51</v>
      </c>
      <c r="C49" s="1" t="s">
        <v>52</v>
      </c>
      <c r="D49" s="35" t="s">
        <v>53</v>
      </c>
      <c r="E49" s="1"/>
      <c r="F49" s="36">
        <v>1000</v>
      </c>
      <c r="G49" s="1" t="s">
        <v>57</v>
      </c>
      <c r="H49" s="22">
        <v>1000000</v>
      </c>
      <c r="I49" s="23"/>
      <c r="J49" s="23" t="s">
        <v>38</v>
      </c>
      <c r="K49" s="23"/>
      <c r="L49" s="36"/>
    </row>
    <row r="50" spans="1:12" ht="30">
      <c r="A50" s="18">
        <v>5</v>
      </c>
      <c r="B50" s="1" t="s">
        <v>92</v>
      </c>
      <c r="C50" s="1" t="s">
        <v>56</v>
      </c>
      <c r="D50" s="40" t="s">
        <v>239</v>
      </c>
      <c r="E50" s="1"/>
      <c r="F50" s="36">
        <v>100000</v>
      </c>
      <c r="G50" s="68" t="s">
        <v>57</v>
      </c>
      <c r="H50" s="36">
        <v>8000000</v>
      </c>
      <c r="I50" s="23"/>
      <c r="J50" s="23" t="s">
        <v>38</v>
      </c>
      <c r="K50" s="23"/>
      <c r="L50" s="36"/>
    </row>
    <row r="51" spans="1:12" ht="15">
      <c r="A51" s="18">
        <v>6</v>
      </c>
      <c r="B51" s="4" t="s">
        <v>181</v>
      </c>
      <c r="C51" s="41" t="s">
        <v>182</v>
      </c>
      <c r="D51" s="42" t="s">
        <v>183</v>
      </c>
      <c r="E51" s="4" t="s">
        <v>184</v>
      </c>
      <c r="F51" s="43">
        <v>40000</v>
      </c>
      <c r="G51" s="41" t="s">
        <v>185</v>
      </c>
      <c r="H51" s="22">
        <v>1000000</v>
      </c>
      <c r="I51" s="42"/>
      <c r="J51" s="33" t="s">
        <v>38</v>
      </c>
      <c r="K51" s="23"/>
      <c r="L51" s="36"/>
    </row>
    <row r="52" spans="1:12" ht="15">
      <c r="A52" s="18">
        <v>7</v>
      </c>
      <c r="B52" s="4" t="s">
        <v>186</v>
      </c>
      <c r="C52" s="4" t="s">
        <v>187</v>
      </c>
      <c r="D52" s="33" t="s">
        <v>188</v>
      </c>
      <c r="E52" s="44" t="s">
        <v>189</v>
      </c>
      <c r="F52" s="45">
        <v>3000</v>
      </c>
      <c r="G52" s="41" t="s">
        <v>190</v>
      </c>
      <c r="H52" s="45">
        <v>2500000</v>
      </c>
      <c r="I52" s="33"/>
      <c r="J52" s="33" t="s">
        <v>38</v>
      </c>
      <c r="K52" s="23"/>
      <c r="L52" s="36"/>
    </row>
    <row r="53" spans="1:12" ht="15">
      <c r="A53" s="14" t="s">
        <v>9</v>
      </c>
      <c r="B53" s="46" t="s">
        <v>8</v>
      </c>
      <c r="C53" s="47"/>
      <c r="D53" s="48"/>
      <c r="E53" s="47"/>
      <c r="F53" s="81">
        <f>SUM(F54:F58)</f>
        <v>156000</v>
      </c>
      <c r="G53" s="71"/>
      <c r="H53" s="81">
        <f>SUM(H54:H58)</f>
        <v>16000000</v>
      </c>
      <c r="I53" s="72">
        <f>COUNTIF(I57:I58,"x")</f>
        <v>0</v>
      </c>
      <c r="J53" s="50">
        <f>COUNTIF(J54:J58,"x")</f>
        <v>5</v>
      </c>
      <c r="K53" s="50">
        <f>COUNTIF(K54:K58,"x")</f>
        <v>0</v>
      </c>
      <c r="L53" s="49">
        <f>SUM(L57:L58)</f>
        <v>0</v>
      </c>
    </row>
    <row r="54" spans="1:12" ht="15">
      <c r="A54" s="30">
        <v>1</v>
      </c>
      <c r="B54" s="1" t="s">
        <v>7</v>
      </c>
      <c r="C54" s="21" t="s">
        <v>202</v>
      </c>
      <c r="D54" s="48"/>
      <c r="E54" s="47"/>
      <c r="F54" s="70">
        <v>50000</v>
      </c>
      <c r="G54" s="30" t="s">
        <v>203</v>
      </c>
      <c r="H54" s="70">
        <v>5000000</v>
      </c>
      <c r="I54" s="72"/>
      <c r="J54" s="23" t="s">
        <v>38</v>
      </c>
      <c r="K54" s="50"/>
      <c r="L54" s="49"/>
    </row>
    <row r="55" spans="1:12" ht="15">
      <c r="A55" s="30">
        <v>2</v>
      </c>
      <c r="B55" s="1" t="s">
        <v>195</v>
      </c>
      <c r="C55" s="21" t="s">
        <v>198</v>
      </c>
      <c r="D55" s="48"/>
      <c r="E55" s="47"/>
      <c r="F55" s="70">
        <v>2000</v>
      </c>
      <c r="G55" s="30" t="s">
        <v>204</v>
      </c>
      <c r="H55" s="70">
        <v>1000000</v>
      </c>
      <c r="I55" s="72"/>
      <c r="J55" s="23" t="s">
        <v>38</v>
      </c>
      <c r="K55" s="50"/>
      <c r="L55" s="49"/>
    </row>
    <row r="56" spans="1:12" ht="30">
      <c r="A56" s="30">
        <v>3</v>
      </c>
      <c r="B56" s="1" t="s">
        <v>196</v>
      </c>
      <c r="C56" s="21" t="s">
        <v>199</v>
      </c>
      <c r="D56" s="48"/>
      <c r="E56" s="47"/>
      <c r="F56" s="70">
        <v>100000</v>
      </c>
      <c r="G56" s="30" t="s">
        <v>205</v>
      </c>
      <c r="H56" s="70">
        <v>8000000</v>
      </c>
      <c r="I56" s="72"/>
      <c r="J56" s="23" t="s">
        <v>38</v>
      </c>
      <c r="K56" s="50"/>
      <c r="L56" s="49"/>
    </row>
    <row r="57" spans="1:12" ht="30">
      <c r="A57" s="30">
        <v>4</v>
      </c>
      <c r="B57" s="1" t="s">
        <v>197</v>
      </c>
      <c r="C57" s="21" t="s">
        <v>200</v>
      </c>
      <c r="D57" s="35"/>
      <c r="E57" s="1"/>
      <c r="F57" s="70">
        <v>2000</v>
      </c>
      <c r="G57" s="30" t="s">
        <v>206</v>
      </c>
      <c r="H57" s="70">
        <v>1000000</v>
      </c>
      <c r="I57" s="69"/>
      <c r="J57" s="23" t="s">
        <v>38</v>
      </c>
      <c r="K57" s="23"/>
      <c r="L57" s="36"/>
    </row>
    <row r="58" spans="1:12" ht="15">
      <c r="A58" s="30">
        <v>5</v>
      </c>
      <c r="B58" s="1" t="s">
        <v>74</v>
      </c>
      <c r="C58" s="21" t="s">
        <v>201</v>
      </c>
      <c r="D58" s="40"/>
      <c r="E58" s="1"/>
      <c r="F58" s="70">
        <v>2000</v>
      </c>
      <c r="G58" s="30" t="s">
        <v>207</v>
      </c>
      <c r="H58" s="70">
        <v>1000000</v>
      </c>
      <c r="I58" s="69"/>
      <c r="J58" s="23" t="s">
        <v>38</v>
      </c>
      <c r="K58" s="23"/>
      <c r="L58" s="36"/>
    </row>
    <row r="59" spans="1:12" ht="15">
      <c r="A59" s="14" t="s">
        <v>6</v>
      </c>
      <c r="B59" s="37" t="s">
        <v>5</v>
      </c>
      <c r="C59" s="1"/>
      <c r="D59" s="51"/>
      <c r="E59" s="21"/>
      <c r="F59" s="38">
        <f>SUM(F60)</f>
        <v>50000</v>
      </c>
      <c r="G59" s="52"/>
      <c r="H59" s="38">
        <f>SUM(H60)</f>
        <v>3000000</v>
      </c>
      <c r="I59" s="39">
        <f>COUNTIF(I60,"x")</f>
        <v>0</v>
      </c>
      <c r="J59" s="39">
        <f>COUNTIF(J60,"x")</f>
        <v>1</v>
      </c>
      <c r="K59" s="39">
        <f>COUNTIF(K60,"x")</f>
        <v>0</v>
      </c>
      <c r="L59" s="38">
        <f>SUM(L60)</f>
        <v>0</v>
      </c>
    </row>
    <row r="60" spans="1:12" ht="45">
      <c r="A60" s="18">
        <v>1</v>
      </c>
      <c r="B60" s="1" t="s">
        <v>59</v>
      </c>
      <c r="C60" s="1" t="s">
        <v>60</v>
      </c>
      <c r="D60" s="18" t="s">
        <v>61</v>
      </c>
      <c r="E60" s="21" t="s">
        <v>4</v>
      </c>
      <c r="F60" s="36">
        <v>50000</v>
      </c>
      <c r="G60" s="1" t="s">
        <v>62</v>
      </c>
      <c r="H60" s="26">
        <v>3000000</v>
      </c>
      <c r="I60" s="23"/>
      <c r="J60" s="23" t="s">
        <v>38</v>
      </c>
      <c r="K60" s="23"/>
      <c r="L60" s="36"/>
    </row>
    <row r="61" spans="1:12" ht="15">
      <c r="A61" s="14" t="s">
        <v>58</v>
      </c>
      <c r="B61" s="37" t="s">
        <v>3</v>
      </c>
      <c r="C61" s="21"/>
      <c r="D61" s="33"/>
      <c r="E61" s="21"/>
      <c r="F61" s="38">
        <f>SUM(F62:F66)</f>
        <v>90000</v>
      </c>
      <c r="G61" s="53"/>
      <c r="H61" s="38">
        <f>SUM(H62:H66)</f>
        <v>9000000</v>
      </c>
      <c r="I61" s="39">
        <f>COUNTIF(I62:I64,"x")</f>
        <v>0</v>
      </c>
      <c r="J61" s="39">
        <f>COUNTIF(J62:J66,"x")</f>
        <v>5</v>
      </c>
      <c r="K61" s="39">
        <f>COUNTIF(K62:K64,"x")</f>
        <v>0</v>
      </c>
      <c r="L61" s="38">
        <f>SUM(L62:L64)</f>
        <v>0</v>
      </c>
    </row>
    <row r="62" spans="1:12" ht="30">
      <c r="A62" s="18">
        <v>1</v>
      </c>
      <c r="B62" s="1" t="s">
        <v>2</v>
      </c>
      <c r="C62" s="1" t="s">
        <v>1</v>
      </c>
      <c r="D62" s="40" t="s">
        <v>34</v>
      </c>
      <c r="E62" s="1"/>
      <c r="F62" s="26">
        <v>30000</v>
      </c>
      <c r="G62" s="1" t="s">
        <v>57</v>
      </c>
      <c r="H62" s="26">
        <v>2000000</v>
      </c>
      <c r="I62" s="23"/>
      <c r="J62" s="23" t="s">
        <v>38</v>
      </c>
      <c r="K62" s="23"/>
      <c r="L62" s="36"/>
    </row>
    <row r="63" spans="1:12" ht="15">
      <c r="A63" s="18">
        <v>2</v>
      </c>
      <c r="B63" s="1" t="s">
        <v>48</v>
      </c>
      <c r="C63" s="1" t="s">
        <v>49</v>
      </c>
      <c r="D63" s="40" t="s">
        <v>50</v>
      </c>
      <c r="E63" s="1"/>
      <c r="F63" s="26">
        <v>20000</v>
      </c>
      <c r="G63" s="1" t="s">
        <v>57</v>
      </c>
      <c r="H63" s="26">
        <v>3000000</v>
      </c>
      <c r="I63" s="23"/>
      <c r="J63" s="23" t="s">
        <v>38</v>
      </c>
      <c r="K63" s="23"/>
      <c r="L63" s="36"/>
    </row>
    <row r="64" spans="1:12" ht="17.25" customHeight="1">
      <c r="A64" s="18">
        <v>3</v>
      </c>
      <c r="B64" s="1" t="s">
        <v>93</v>
      </c>
      <c r="C64" s="1" t="s">
        <v>241</v>
      </c>
      <c r="D64" s="35" t="s">
        <v>35</v>
      </c>
      <c r="E64" s="21" t="s">
        <v>0</v>
      </c>
      <c r="F64" s="26">
        <v>30000</v>
      </c>
      <c r="G64" s="1" t="s">
        <v>57</v>
      </c>
      <c r="H64" s="26">
        <v>2000000</v>
      </c>
      <c r="I64" s="23"/>
      <c r="J64" s="23" t="s">
        <v>38</v>
      </c>
      <c r="K64" s="23"/>
      <c r="L64" s="36"/>
    </row>
    <row r="65" spans="1:12" ht="30">
      <c r="A65" s="18">
        <v>4</v>
      </c>
      <c r="B65" s="1" t="s">
        <v>191</v>
      </c>
      <c r="C65" s="1" t="s">
        <v>192</v>
      </c>
      <c r="D65" s="40" t="s">
        <v>233</v>
      </c>
      <c r="E65" s="21"/>
      <c r="F65" s="36">
        <v>5000</v>
      </c>
      <c r="G65" s="1" t="s">
        <v>57</v>
      </c>
      <c r="H65" s="26">
        <v>1000000</v>
      </c>
      <c r="I65" s="23"/>
      <c r="J65" s="23" t="s">
        <v>38</v>
      </c>
      <c r="K65" s="23"/>
      <c r="L65" s="36"/>
    </row>
    <row r="66" spans="1:12" ht="30">
      <c r="A66" s="18">
        <v>5</v>
      </c>
      <c r="B66" s="1" t="s">
        <v>193</v>
      </c>
      <c r="C66" s="1" t="s">
        <v>194</v>
      </c>
      <c r="D66" s="40" t="s">
        <v>234</v>
      </c>
      <c r="E66" s="21"/>
      <c r="F66" s="36">
        <v>5000</v>
      </c>
      <c r="G66" s="1" t="s">
        <v>57</v>
      </c>
      <c r="H66" s="26">
        <v>1000000</v>
      </c>
      <c r="I66" s="23"/>
      <c r="J66" s="23" t="s">
        <v>38</v>
      </c>
      <c r="K66" s="23"/>
      <c r="L66" s="36"/>
    </row>
    <row r="67" spans="1:12" ht="15">
      <c r="A67" s="54" t="s">
        <v>95</v>
      </c>
      <c r="B67" s="54"/>
      <c r="C67" s="12">
        <f>A44+A52+A58+A60+A66</f>
        <v>58</v>
      </c>
      <c r="D67" s="12"/>
      <c r="E67" s="12"/>
      <c r="F67" s="83">
        <f>F4+F45+F53+F59+F61</f>
        <v>991800</v>
      </c>
      <c r="G67" s="83"/>
      <c r="H67" s="83">
        <f>H4+H45+H53+H59+H61</f>
        <v>564400000</v>
      </c>
      <c r="I67" s="55">
        <f>I44+I52+I58+I60+I66</f>
        <v>0</v>
      </c>
      <c r="J67" s="55">
        <f>J4+J45+J53+J59+J61</f>
        <v>53</v>
      </c>
      <c r="K67" s="55">
        <f>K4+K45+K53+K59+K61</f>
        <v>6</v>
      </c>
      <c r="L67" s="55">
        <f>L44+L52+L58+L60+L66</f>
        <v>15000</v>
      </c>
    </row>
    <row r="68" ht="15" hidden="1"/>
    <row r="69" spans="2:6" ht="15" hidden="1">
      <c r="B69" s="6"/>
      <c r="C69" s="6"/>
      <c r="D69" s="6"/>
      <c r="E69" s="57" t="s">
        <v>79</v>
      </c>
      <c r="F69" s="82"/>
    </row>
    <row r="70" spans="1:12" ht="15" hidden="1">
      <c r="A70" s="5"/>
      <c r="B70" s="58" t="s">
        <v>75</v>
      </c>
      <c r="C70" s="58"/>
      <c r="D70" s="6"/>
      <c r="E70" s="7" t="s">
        <v>80</v>
      </c>
      <c r="F70" s="7"/>
      <c r="G70" s="59"/>
      <c r="H70" s="65"/>
      <c r="I70" s="62"/>
      <c r="J70" s="62"/>
      <c r="K70" s="62"/>
      <c r="L70" s="61"/>
    </row>
    <row r="71" spans="1:14" ht="15" hidden="1">
      <c r="A71" s="5"/>
      <c r="B71" s="58"/>
      <c r="C71" s="58"/>
      <c r="D71" s="6"/>
      <c r="E71" s="7"/>
      <c r="F71" s="7"/>
      <c r="G71" s="58"/>
      <c r="H71" s="66"/>
      <c r="I71" s="62"/>
      <c r="J71" s="62"/>
      <c r="K71" s="62"/>
      <c r="L71" s="61"/>
      <c r="M71" s="5"/>
      <c r="N71" s="5"/>
    </row>
    <row r="72" spans="1:12" s="5" customFormat="1" ht="15" hidden="1">
      <c r="A72" s="11"/>
      <c r="B72" s="10"/>
      <c r="C72" s="10"/>
      <c r="D72" s="11"/>
      <c r="E72" s="56"/>
      <c r="F72" s="56"/>
      <c r="G72" s="10"/>
      <c r="H72" s="63"/>
      <c r="I72" s="63"/>
      <c r="J72" s="63"/>
      <c r="K72" s="63"/>
      <c r="L72" s="64"/>
    </row>
    <row r="73" spans="1:14" s="5" customFormat="1" ht="15" hidden="1">
      <c r="A73" s="11"/>
      <c r="B73" s="10"/>
      <c r="C73" s="10"/>
      <c r="D73" s="11"/>
      <c r="E73" s="56"/>
      <c r="F73" s="56"/>
      <c r="G73" s="10"/>
      <c r="H73" s="63"/>
      <c r="I73" s="63"/>
      <c r="J73" s="63"/>
      <c r="K73" s="63"/>
      <c r="L73" s="64"/>
      <c r="M73" s="10"/>
      <c r="N73" s="10"/>
    </row>
    <row r="74" ht="15" hidden="1"/>
    <row r="75" ht="15" hidden="1"/>
    <row r="76" ht="15" hidden="1"/>
    <row r="77" ht="15" hidden="1"/>
    <row r="78" spans="3:8" ht="15" hidden="1">
      <c r="C78" s="60"/>
      <c r="D78" s="60"/>
      <c r="H78" s="67">
        <f>H4+H45</f>
        <v>536400000</v>
      </c>
    </row>
    <row r="79" ht="15" hidden="1"/>
    <row r="80" ht="15" hidden="1"/>
    <row r="81" ht="15" hidden="1"/>
    <row r="82" ht="15"/>
    <row r="83" ht="15"/>
    <row r="84" ht="15"/>
    <row r="85" ht="15"/>
    <row r="86" ht="15"/>
    <row r="87" ht="15"/>
    <row r="88" ht="15"/>
    <row r="89" ht="15"/>
    <row r="90" ht="15"/>
  </sheetData>
  <sheetProtection/>
  <mergeCells count="5">
    <mergeCell ref="A1:L1"/>
    <mergeCell ref="A67:B67"/>
    <mergeCell ref="E70:F70"/>
    <mergeCell ref="E71:F71"/>
    <mergeCell ref="C78:D78"/>
  </mergeCells>
  <printOptions/>
  <pageMargins left="0.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CTY AN TRUONG GIANG</dc:creator>
  <cp:keywords/>
  <dc:description/>
  <cp:lastModifiedBy>Admin</cp:lastModifiedBy>
  <cp:lastPrinted>2023-06-15T07:52:57Z</cp:lastPrinted>
  <dcterms:created xsi:type="dcterms:W3CDTF">2018-06-04T03:43:52Z</dcterms:created>
  <dcterms:modified xsi:type="dcterms:W3CDTF">2023-06-15T07:55:43Z</dcterms:modified>
  <cp:category/>
  <cp:version/>
  <cp:contentType/>
  <cp:contentStatus/>
</cp:coreProperties>
</file>